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hiimpl1-my.sharepoint.com/personal/vinayjindal_nhit_co_in/Documents/Documents/Procurement NHIT FY26-27 - VJ/RFP NHIT FY26-27/RFP - Pavement Rectification - Palanpur Aburaod - NWPPL/"/>
    </mc:Choice>
  </mc:AlternateContent>
  <xr:revisionPtr revIDLastSave="46" documentId="13_ncr:1_{B7AB90F1-FFF7-43B0-B6A5-EA39DED0C633}" xr6:coauthVersionLast="47" xr6:coauthVersionMax="47" xr10:uidLastSave="{5CEA84FA-D9E5-4E3D-A7A0-032CBCD3088F}"/>
  <bookViews>
    <workbookView xWindow="-110" yWindow="-110" windowWidth="19420" windowHeight="10300" tabRatio="1000" firstSheet="1" activeTab="1" xr2:uid="{14900EF4-69EA-4FF4-83BA-7C8C4F816C92}"/>
  </bookViews>
  <sheets>
    <sheet name="Annexure I(Descope) (Sch-H)" sheetId="17" state="hidden" r:id="rId1"/>
    <sheet name="Annexure-IIBOQ(actual balance)" sheetId="2" r:id="rId2"/>
    <sheet name="Rate Summary" sheetId="18" state="hidden" r:id="rId3"/>
    <sheet name="SR Flexible Pavement" sheetId="6" r:id="rId4"/>
    <sheet name="Junctions" sheetId="7" r:id="rId5"/>
    <sheet name="Line drain" sheetId="8" state="hidden" r:id="rId6"/>
    <sheet name="Road marking" sheetId="10" state="hidden" r:id="rId7"/>
    <sheet name="Stud" sheetId="11" state="hidden" r:id="rId8"/>
    <sheet name="BOX culvert, painting " sheetId="16" state="hidden" r:id="rId9"/>
    <sheet name="MBCB" sheetId="15" state="hidden" r:id="rId10"/>
    <sheet name="PGR" sheetId="14" state="hidden" r:id="rId11"/>
    <sheet name="Solar Blinker" sheetId="13" state="hidden" r:id="rId12"/>
    <sheet name="Rain Water Harvesting" sheetId="9" state="hidden" r:id="rId13"/>
  </sheets>
  <externalReferences>
    <externalReference r:id="rId14"/>
  </externalReferences>
  <definedNames>
    <definedName name="\" localSheetId="8"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 localSheetId="4"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 localSheetId="5"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 localSheetId="9" hidden="1">{#N/A,#N/A,FALSE,"MODULE3"}</definedName>
    <definedName name="\" localSheetId="1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 localSheetId="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 localSheetId="6"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 localSheetId="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 localSheetId="7"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0" localSheetId="9">#REF!</definedName>
    <definedName name="\0">#REF!</definedName>
    <definedName name="\123" hidden="1">#REF!</definedName>
    <definedName name="\1234" hidden="1">#REF!</definedName>
    <definedName name="\12345" hidden="1">#REF!</definedName>
    <definedName name="\a">#REF!</definedName>
    <definedName name="\b" localSheetId="9">#REF!</definedName>
    <definedName name="\b">#REF!</definedName>
    <definedName name="\c" localSheetId="9">#N/A</definedName>
    <definedName name="\C">#REF!</definedName>
    <definedName name="\d" localSheetId="9">#N/A</definedName>
    <definedName name="\d">#REF!</definedName>
    <definedName name="\e">#N/A</definedName>
    <definedName name="\f" localSheetId="9">#N/A</definedName>
    <definedName name="\f">#REF!</definedName>
    <definedName name="\g">#N/A</definedName>
    <definedName name="\h" localSheetId="9">#N/A</definedName>
    <definedName name="\H">#REF!</definedName>
    <definedName name="\i" localSheetId="9">#N/A</definedName>
    <definedName name="\i">#REF!</definedName>
    <definedName name="\j" localSheetId="9">#N/A</definedName>
    <definedName name="\j">#REF!</definedName>
    <definedName name="\k" localSheetId="9">#N/A</definedName>
    <definedName name="\k">#REF!</definedName>
    <definedName name="\l">#N/A</definedName>
    <definedName name="\LARGE" localSheetId="9">#REF!</definedName>
    <definedName name="\LARGE">#REF!</definedName>
    <definedName name="\m" localSheetId="9">#N/A</definedName>
    <definedName name="\M">#REF!</definedName>
    <definedName name="\MIDDLE" localSheetId="9">#REF!</definedName>
    <definedName name="\MIDDLE">#REF!</definedName>
    <definedName name="\o">#N/A</definedName>
    <definedName name="\p" localSheetId="9">#REF!</definedName>
    <definedName name="\p">#REF!</definedName>
    <definedName name="\q">#N/A</definedName>
    <definedName name="\r">#REF!</definedName>
    <definedName name="\s" localSheetId="9">#N/A</definedName>
    <definedName name="\s">#REF!</definedName>
    <definedName name="\SMALL" localSheetId="9">#REF!</definedName>
    <definedName name="\SMALL">#REF!</definedName>
    <definedName name="\t" localSheetId="9">#N/A</definedName>
    <definedName name="\t">#REF!</definedName>
    <definedName name="\u" localSheetId="9">#REF!</definedName>
    <definedName name="\u">#REF!</definedName>
    <definedName name="\v" localSheetId="9">#REF!</definedName>
    <definedName name="\v">#REF!</definedName>
    <definedName name="\w" localSheetId="9">#REF!</definedName>
    <definedName name="\w">#REF!</definedName>
    <definedName name="\x" localSheetId="9">#REF!</definedName>
    <definedName name="\x">#REF!</definedName>
    <definedName name="\y" localSheetId="9">#REF!</definedName>
    <definedName name="\y">#REF!</definedName>
    <definedName name="\z" localSheetId="9">#N/A</definedName>
    <definedName name="\z">#REF!</definedName>
    <definedName name="_">NA()</definedName>
    <definedName name="__________________________s41" localSheetId="9" hidden="1">{"form-D1",#N/A,FALSE,"FORM-D1";"form-D1_amt",#N/A,FALSE,"FORM-D1"}</definedName>
    <definedName name="__________________________s41" hidden="1">{"form-D1",#N/A,FALSE,"FORM-D1";"form-D1_amt",#N/A,FALSE,"FORM-D1"}</definedName>
    <definedName name="_________________________s41" localSheetId="9" hidden="1">{"form-D1",#N/A,FALSE,"FORM-D1";"form-D1_amt",#N/A,FALSE,"FORM-D1"}</definedName>
    <definedName name="_________________________s41" hidden="1">{"form-D1",#N/A,FALSE,"FORM-D1";"form-D1_amt",#N/A,FALSE,"FORM-D1"}</definedName>
    <definedName name="________________________s41" localSheetId="9" hidden="1">{"form-D1",#N/A,FALSE,"FORM-D1";"form-D1_amt",#N/A,FALSE,"FORM-D1"}</definedName>
    <definedName name="________________________s41" hidden="1">{"form-D1",#N/A,FALSE,"FORM-D1";"form-D1_amt",#N/A,FALSE,"FORM-D1"}</definedName>
    <definedName name="_______________________s41" localSheetId="9" hidden="1">{"form-D1",#N/A,FALSE,"FORM-D1";"form-D1_amt",#N/A,FALSE,"FORM-D1"}</definedName>
    <definedName name="_______________________s41" hidden="1">{"form-D1",#N/A,FALSE,"FORM-D1";"form-D1_amt",#N/A,FALSE,"FORM-D1"}</definedName>
    <definedName name="_______________________tr1800">#REF!</definedName>
    <definedName name="_______________________tr6001">#REF!</definedName>
    <definedName name="_______________________tr900">#REF!</definedName>
    <definedName name="______________________IV65537">#REF!</definedName>
    <definedName name="______________________s41" localSheetId="9" hidden="1">{"form-D1",#N/A,FALSE,"FORM-D1";"form-D1_amt",#N/A,FALSE,"FORM-D1"}</definedName>
    <definedName name="______________________s41" hidden="1">{"form-D1",#N/A,FALSE,"FORM-D1";"form-D1_amt",#N/A,FALSE,"FORM-D1"}</definedName>
    <definedName name="_____________________IV65537">#REF!</definedName>
    <definedName name="_____________________s41" localSheetId="9" hidden="1">{"form-D1",#N/A,FALSE,"FORM-D1";"form-D1_amt",#N/A,FALSE,"FORM-D1"}</definedName>
    <definedName name="_____________________s41" hidden="1">{"form-D1",#N/A,FALSE,"FORM-D1";"form-D1_amt",#N/A,FALSE,"FORM-D1"}</definedName>
    <definedName name="____________________IV65537">#REF!</definedName>
    <definedName name="____________________s41" localSheetId="9" hidden="1">{"form-D1",#N/A,FALSE,"FORM-D1";"form-D1_amt",#N/A,FALSE,"FORM-D1"}</definedName>
    <definedName name="____________________s41" hidden="1">{"form-D1",#N/A,FALSE,"FORM-D1";"form-D1_amt",#N/A,FALSE,"FORM-D1"}</definedName>
    <definedName name="___________________IV65537">#REF!</definedName>
    <definedName name="___________________s41" localSheetId="9" hidden="1">{"form-D1",#N/A,FALSE,"FORM-D1";"form-D1_amt",#N/A,FALSE,"FORM-D1"}</definedName>
    <definedName name="___________________s41" hidden="1">{"form-D1",#N/A,FALSE,"FORM-D1";"form-D1_amt",#N/A,FALSE,"FORM-D1"}</definedName>
    <definedName name="__________________Mzd1">#REF!</definedName>
    <definedName name="__________________s41" localSheetId="9" hidden="1">{"form-D1",#N/A,FALSE,"FORM-D1";"form-D1_amt",#N/A,FALSE,"FORM-D1"}</definedName>
    <definedName name="__________________s41" hidden="1">{"form-D1",#N/A,FALSE,"FORM-D1";"form-D1_amt",#N/A,FALSE,"FORM-D1"}</definedName>
    <definedName name="__________________tr1800">#REF!</definedName>
    <definedName name="__________________tr6001">#REF!</definedName>
    <definedName name="__________________tr900">#REF!</definedName>
    <definedName name="_________________A65537">#REF!</definedName>
    <definedName name="_________________cra11">#REF!</definedName>
    <definedName name="_________________cra12">#REF!</definedName>
    <definedName name="_________________cra13">#REF!</definedName>
    <definedName name="_________________cra20">#REF!</definedName>
    <definedName name="_________________cra22">#REF!</definedName>
    <definedName name="_________________cra25">#REF!</definedName>
    <definedName name="_________________cra26">#REF!</definedName>
    <definedName name="_________________cra40">#REF!</definedName>
    <definedName name="_________________cra45">#REF!</definedName>
    <definedName name="_________________cra50">#REF!</definedName>
    <definedName name="_________________cra6">#REF!</definedName>
    <definedName name="_________________Mzd1">#REF!</definedName>
    <definedName name="_________________s41" localSheetId="9" hidden="1">{"form-D1",#N/A,FALSE,"FORM-D1";"form-D1_amt",#N/A,FALSE,"FORM-D1"}</definedName>
    <definedName name="_________________s41" hidden="1">{"form-D1",#N/A,FALSE,"FORM-D1";"form-D1_amt",#N/A,FALSE,"FORM-D1"}</definedName>
    <definedName name="_________________tr1800">#REF!</definedName>
    <definedName name="_________________tr6001">#REF!</definedName>
    <definedName name="_________________tr900">#REF!</definedName>
    <definedName name="_________________x1">#REF!</definedName>
    <definedName name="________________cra10">#REF!</definedName>
    <definedName name="________________cra11">#REF!</definedName>
    <definedName name="________________cra12">#REF!</definedName>
    <definedName name="________________cra13">#REF!</definedName>
    <definedName name="________________cra20">#REF!</definedName>
    <definedName name="________________cra22">#REF!</definedName>
    <definedName name="________________cra25">#REF!</definedName>
    <definedName name="________________cra26">#REF!</definedName>
    <definedName name="________________cra40">#REF!</definedName>
    <definedName name="________________cra45">#REF!</definedName>
    <definedName name="________________cra50">#REF!</definedName>
    <definedName name="________________cra6">#REF!</definedName>
    <definedName name="________________Mzd1">#REF!</definedName>
    <definedName name="________________s41" localSheetId="9" hidden="1">{"form-D1",#N/A,FALSE,"FORM-D1";"form-D1_amt",#N/A,FALSE,"FORM-D1"}</definedName>
    <definedName name="________________s41" hidden="1">{"form-D1",#N/A,FALSE,"FORM-D1";"form-D1_amt",#N/A,FALSE,"FORM-D1"}</definedName>
    <definedName name="________________tr1800">#REF!</definedName>
    <definedName name="________________tr6001">#REF!</definedName>
    <definedName name="________________tr900">#REF!</definedName>
    <definedName name="________________x1">#REF!</definedName>
    <definedName name="_______________cra10">#REF!</definedName>
    <definedName name="_______________cra11">#REF!</definedName>
    <definedName name="_______________cra12">#REF!</definedName>
    <definedName name="_______________cra13">#REF!</definedName>
    <definedName name="_______________cra20">#REF!</definedName>
    <definedName name="_______________cra22">#REF!</definedName>
    <definedName name="_______________cra25">#REF!</definedName>
    <definedName name="_______________cra26">#REF!</definedName>
    <definedName name="_______________cra40">#REF!</definedName>
    <definedName name="_______________cra45">#REF!</definedName>
    <definedName name="_______________cra50">#REF!</definedName>
    <definedName name="_______________cra6">#REF!</definedName>
    <definedName name="_______________Mzd1">#REF!</definedName>
    <definedName name="_______________tr1800">#REF!</definedName>
    <definedName name="_______________tr6001">#REF!</definedName>
    <definedName name="_______________tr900">#REF!</definedName>
    <definedName name="_______________x1">#REF!</definedName>
    <definedName name="______________AGG10">#REF!</definedName>
    <definedName name="______________Agg12">#REF!</definedName>
    <definedName name="______________Agg20">#REF!</definedName>
    <definedName name="______________Agg40">#REF!</definedName>
    <definedName name="______________Agg6">#REF!</definedName>
    <definedName name="______________bit3040">#REF!</definedName>
    <definedName name="______________BIT6070">#REF!</definedName>
    <definedName name="______________bit8525">#REF!</definedName>
    <definedName name="______________cra11">#REF!</definedName>
    <definedName name="______________cra12">#REF!</definedName>
    <definedName name="______________cra13">#REF!</definedName>
    <definedName name="______________cra20">#REF!</definedName>
    <definedName name="______________cra22">#REF!</definedName>
    <definedName name="______________cra25">#REF!</definedName>
    <definedName name="______________cra26">#REF!</definedName>
    <definedName name="______________cra40">#REF!</definedName>
    <definedName name="______________cra45">#REF!</definedName>
    <definedName name="______________cra50">#REF!</definedName>
    <definedName name="______________cra6">#REF!</definedName>
    <definedName name="______________GEN125">#REF!</definedName>
    <definedName name="______________GEN250">#REF!</definedName>
    <definedName name="______________GEN63">#REF!</definedName>
    <definedName name="______________s41" localSheetId="9" hidden="1">{"form-D1",#N/A,FALSE,"FORM-D1";"form-D1_amt",#N/A,FALSE,"FORM-D1"}</definedName>
    <definedName name="______________s41" hidden="1">{"form-D1",#N/A,FALSE,"FORM-D1";"form-D1_amt",#N/A,FALSE,"FORM-D1"}</definedName>
    <definedName name="______________SK1" localSheetId="8" hidden="1">{"ss",#N/A,FALSE,"MODULE3"}</definedName>
    <definedName name="______________SK1" localSheetId="4" hidden="1">{"ss",#N/A,FALSE,"MODULE3"}</definedName>
    <definedName name="______________SK1" localSheetId="5" hidden="1">{"ss",#N/A,FALSE,"MODULE3"}</definedName>
    <definedName name="______________SK1" localSheetId="12" hidden="1">{"ss",#N/A,FALSE,"MODULE3"}</definedName>
    <definedName name="______________SK1" localSheetId="2" hidden="1">{"ss",#N/A,FALSE,"MODULE3"}</definedName>
    <definedName name="______________SK1" localSheetId="6" hidden="1">{"ss",#N/A,FALSE,"MODULE3"}</definedName>
    <definedName name="______________SK1" localSheetId="3" hidden="1">{"ss",#N/A,FALSE,"MODULE3"}</definedName>
    <definedName name="______________SK1" localSheetId="7" hidden="1">{"ss",#N/A,FALSE,"MODULE3"}</definedName>
    <definedName name="______________SK1" hidden="1">{"ss",#N/A,FALSE,"MODULE3"}</definedName>
    <definedName name="______________tr900">#REF!</definedName>
    <definedName name="______________WN7" localSheetId="8" hidden="1">{#N/A,#N/A,FALSE,"MODULE3"}</definedName>
    <definedName name="______________WN7" localSheetId="4" hidden="1">{#N/A,#N/A,FALSE,"MODULE3"}</definedName>
    <definedName name="______________WN7" localSheetId="5" hidden="1">{#N/A,#N/A,FALSE,"MODULE3"}</definedName>
    <definedName name="______________WN7" localSheetId="12" hidden="1">{#N/A,#N/A,FALSE,"MODULE3"}</definedName>
    <definedName name="______________WN7" localSheetId="2" hidden="1">{#N/A,#N/A,FALSE,"MODULE3"}</definedName>
    <definedName name="______________WN7" localSheetId="6" hidden="1">{#N/A,#N/A,FALSE,"MODULE3"}</definedName>
    <definedName name="______________WN7" localSheetId="3" hidden="1">{#N/A,#N/A,FALSE,"MODULE3"}</definedName>
    <definedName name="______________WN7" localSheetId="7" hidden="1">{#N/A,#N/A,FALSE,"MODULE3"}</definedName>
    <definedName name="______________WN7" hidden="1">{#N/A,#N/A,FALSE,"MODULE3"}</definedName>
    <definedName name="_____________AGG10">"#REF!"</definedName>
    <definedName name="_____________Agg12">"#REF!"</definedName>
    <definedName name="_____________Agg20">"#REF!"</definedName>
    <definedName name="_____________Agg40">"#REF!"</definedName>
    <definedName name="_____________Agg6">"#REF!"</definedName>
    <definedName name="_____________bit3040">"#REF!"</definedName>
    <definedName name="_____________BIT6070">"#REF!"</definedName>
    <definedName name="_____________bit8525">"#REF!"</definedName>
    <definedName name="_____________can435">43.3</definedName>
    <definedName name="_____________cra10">#REF!</definedName>
    <definedName name="_____________cra11">#REF!</definedName>
    <definedName name="_____________cra12">#REF!</definedName>
    <definedName name="_____________cra13">#REF!</definedName>
    <definedName name="_____________cra20">#REF!</definedName>
    <definedName name="_____________cra22">#REF!</definedName>
    <definedName name="_____________cra25">#REF!</definedName>
    <definedName name="_____________cra26">#REF!</definedName>
    <definedName name="_____________cra40">#REF!</definedName>
    <definedName name="_____________cra45">#REF!</definedName>
    <definedName name="_____________cra50">#REF!</definedName>
    <definedName name="_____________cra6">#REF!</definedName>
    <definedName name="_____________DET1">#N/A</definedName>
    <definedName name="_____________FEL1">#N/A</definedName>
    <definedName name="_____________GEL1">#N/A</definedName>
    <definedName name="_____________GEN125">"#REF!"</definedName>
    <definedName name="_____________GEN250">"#REF!"</definedName>
    <definedName name="_____________GEN63">"#REF!"</definedName>
    <definedName name="_____________HBG10">#N/A</definedName>
    <definedName name="_____________HBG12">#N/A</definedName>
    <definedName name="_____________HBG25">#N/A</definedName>
    <definedName name="_____________HBG40">#N/A</definedName>
    <definedName name="_____________HBG41">#N/A</definedName>
    <definedName name="_____________HBG50">#N/A</definedName>
    <definedName name="_____________HBG6">#N/A</definedName>
    <definedName name="_____________MG1">#N/A</definedName>
    <definedName name="_____________Mzd1">#N/A</definedName>
    <definedName name="_____________OP2">#N/A</definedName>
    <definedName name="_____________s41" localSheetId="9" hidden="1">{"form-D1",#N/A,FALSE,"FORM-D1";"form-D1_amt",#N/A,FALSE,"FORM-D1"}</definedName>
    <definedName name="_____________s41" hidden="1">{"form-D1",#N/A,FALSE,"FORM-D1";"form-D1_amt",#N/A,FALSE,"FORM-D1"}</definedName>
    <definedName name="_____________SK1" localSheetId="8" hidden="1">{"ss",#N/A,FALSE,"MODULE3"}</definedName>
    <definedName name="_____________SK1" localSheetId="4" hidden="1">{"ss",#N/A,FALSE,"MODULE3"}</definedName>
    <definedName name="_____________SK1" localSheetId="5" hidden="1">{"ss",#N/A,FALSE,"MODULE3"}</definedName>
    <definedName name="_____________SK1" localSheetId="12" hidden="1">{"ss",#N/A,FALSE,"MODULE3"}</definedName>
    <definedName name="_____________SK1" localSheetId="2" hidden="1">{"ss",#N/A,FALSE,"MODULE3"}</definedName>
    <definedName name="_____________SK1" localSheetId="6" hidden="1">{"ss",#N/A,FALSE,"MODULE3"}</definedName>
    <definedName name="_____________SK1" localSheetId="3" hidden="1">{"ss",#N/A,FALSE,"MODULE3"}</definedName>
    <definedName name="_____________SK1" localSheetId="7" hidden="1">{"ss",#N/A,FALSE,"MODULE3"}</definedName>
    <definedName name="_____________SK1" hidden="1">{"ss",#N/A,FALSE,"MODULE3"}</definedName>
    <definedName name="_____________WD2">#N/A</definedName>
    <definedName name="_____________WN7" localSheetId="8" hidden="1">{#N/A,#N/A,FALSE,"MODULE3"}</definedName>
    <definedName name="_____________WN7" localSheetId="4" hidden="1">{#N/A,#N/A,FALSE,"MODULE3"}</definedName>
    <definedName name="_____________WN7" localSheetId="5" hidden="1">{#N/A,#N/A,FALSE,"MODULE3"}</definedName>
    <definedName name="_____________WN7" localSheetId="12" hidden="1">{#N/A,#N/A,FALSE,"MODULE3"}</definedName>
    <definedName name="_____________WN7" localSheetId="2" hidden="1">{#N/A,#N/A,FALSE,"MODULE3"}</definedName>
    <definedName name="_____________WN7" localSheetId="6" hidden="1">{#N/A,#N/A,FALSE,"MODULE3"}</definedName>
    <definedName name="_____________WN7" localSheetId="3" hidden="1">{#N/A,#N/A,FALSE,"MODULE3"}</definedName>
    <definedName name="_____________WN7" localSheetId="7" hidden="1">{#N/A,#N/A,FALSE,"MODULE3"}</definedName>
    <definedName name="_____________WN7" hidden="1">{#N/A,#N/A,FALSE,"MODULE3"}</definedName>
    <definedName name="____________AGG10">"#REF!"</definedName>
    <definedName name="____________Agg12">"#REF!"</definedName>
    <definedName name="____________Agg20">"#REF!"</definedName>
    <definedName name="____________Agg40">"#REF!"</definedName>
    <definedName name="____________Agg6">"#REF!"</definedName>
    <definedName name="____________aoc10">#N/A</definedName>
    <definedName name="____________aoc3">#REF!</definedName>
    <definedName name="____________aoc4">#REF!</definedName>
    <definedName name="____________bit3040">"#REF!"</definedName>
    <definedName name="____________BIT6070">"#REF!"</definedName>
    <definedName name="____________bit8525">"#REF!"</definedName>
    <definedName name="____________can435">43.3</definedName>
    <definedName name="____________cra10">#REF!</definedName>
    <definedName name="____________cra11">#REF!</definedName>
    <definedName name="____________cra12">#REF!</definedName>
    <definedName name="____________cra13">#REF!</definedName>
    <definedName name="____________cra20">#REF!</definedName>
    <definedName name="____________cra22">#REF!</definedName>
    <definedName name="____________cra25">#REF!</definedName>
    <definedName name="____________cra26">#REF!</definedName>
    <definedName name="____________cra40">#REF!</definedName>
    <definedName name="____________cra45">#REF!</definedName>
    <definedName name="____________cra50">#REF!</definedName>
    <definedName name="____________cra6">#REF!</definedName>
    <definedName name="____________DET1">#N/A</definedName>
    <definedName name="____________FEL1">#N/A</definedName>
    <definedName name="____________GEL1">#N/A</definedName>
    <definedName name="____________GEN125">"#REF!"</definedName>
    <definedName name="____________GEN250">"#REF!"</definedName>
    <definedName name="____________GEN63">"#REF!"</definedName>
    <definedName name="____________HBG10">#N/A</definedName>
    <definedName name="____________HBG12">#N/A</definedName>
    <definedName name="____________HBG25">#N/A</definedName>
    <definedName name="____________HBG40">#N/A</definedName>
    <definedName name="____________HBG41">#N/A</definedName>
    <definedName name="____________HBG50">#N/A</definedName>
    <definedName name="____________HBG6">#N/A</definedName>
    <definedName name="____________MG1">#N/A</definedName>
    <definedName name="____________Mzd1">#N/A</definedName>
    <definedName name="____________OP2">#N/A</definedName>
    <definedName name="____________pd1">#REF!</definedName>
    <definedName name="____________pd2">#REF!</definedName>
    <definedName name="____________s41" localSheetId="9" hidden="1">{"form-D1",#N/A,FALSE,"FORM-D1";"form-D1_amt",#N/A,FALSE,"FORM-D1"}</definedName>
    <definedName name="____________s41" hidden="1">{"form-D1",#N/A,FALSE,"FORM-D1";"form-D1_amt",#N/A,FALSE,"FORM-D1"}</definedName>
    <definedName name="____________SK1" localSheetId="8" hidden="1">{"ss",#N/A,FALSE,"MODULE3"}</definedName>
    <definedName name="____________SK1" localSheetId="4" hidden="1">{"ss",#N/A,FALSE,"MODULE3"}</definedName>
    <definedName name="____________SK1" localSheetId="5" hidden="1">{"ss",#N/A,FALSE,"MODULE3"}</definedName>
    <definedName name="____________SK1" localSheetId="12" hidden="1">{"ss",#N/A,FALSE,"MODULE3"}</definedName>
    <definedName name="____________SK1" localSheetId="2" hidden="1">{"ss",#N/A,FALSE,"MODULE3"}</definedName>
    <definedName name="____________SK1" localSheetId="6" hidden="1">{"ss",#N/A,FALSE,"MODULE3"}</definedName>
    <definedName name="____________SK1" localSheetId="3" hidden="1">{"ss",#N/A,FALSE,"MODULE3"}</definedName>
    <definedName name="____________SK1" localSheetId="7" hidden="1">{"ss",#N/A,FALSE,"MODULE3"}</definedName>
    <definedName name="____________SK1" hidden="1">{"ss",#N/A,FALSE,"MODULE3"}</definedName>
    <definedName name="____________tf1">#REF!</definedName>
    <definedName name="____________tf2">#REF!</definedName>
    <definedName name="____________tf3">#REF!</definedName>
    <definedName name="____________tf4">#REF!</definedName>
    <definedName name="____________tfd1">#REF!</definedName>
    <definedName name="____________tfd2">#REF!</definedName>
    <definedName name="____________tfd3">#REF!</definedName>
    <definedName name="____________tfd4">#REF!</definedName>
    <definedName name="____________tr1">#REF!</definedName>
    <definedName name="____________tr1800">#REF!</definedName>
    <definedName name="____________tr2">#REF!</definedName>
    <definedName name="____________tr3">#REF!</definedName>
    <definedName name="____________tr6001">#REF!</definedName>
    <definedName name="____________tr900">#REF!</definedName>
    <definedName name="____________trd1">#REF!</definedName>
    <definedName name="____________trd2">#REF!</definedName>
    <definedName name="____________trd3">#REF!</definedName>
    <definedName name="____________WD2">#N/A</definedName>
    <definedName name="____________WN7" localSheetId="8" hidden="1">{#N/A,#N/A,FALSE,"MODULE3"}</definedName>
    <definedName name="____________WN7" localSheetId="4" hidden="1">{#N/A,#N/A,FALSE,"MODULE3"}</definedName>
    <definedName name="____________WN7" localSheetId="5" hidden="1">{#N/A,#N/A,FALSE,"MODULE3"}</definedName>
    <definedName name="____________WN7" localSheetId="12" hidden="1">{#N/A,#N/A,FALSE,"MODULE3"}</definedName>
    <definedName name="____________WN7" localSheetId="2" hidden="1">{#N/A,#N/A,FALSE,"MODULE3"}</definedName>
    <definedName name="____________WN7" localSheetId="6" hidden="1">{#N/A,#N/A,FALSE,"MODULE3"}</definedName>
    <definedName name="____________WN7" localSheetId="3" hidden="1">{#N/A,#N/A,FALSE,"MODULE3"}</definedName>
    <definedName name="____________WN7" localSheetId="7" hidden="1">{#N/A,#N/A,FALSE,"MODULE3"}</definedName>
    <definedName name="____________WN7" hidden="1">{#N/A,#N/A,FALSE,"MODULE3"}</definedName>
    <definedName name="___________2C__PRI">#REF!</definedName>
    <definedName name="___________A65537">#REF!</definedName>
    <definedName name="___________AGG10">"#REF!"</definedName>
    <definedName name="___________Agg12">"#REF!"</definedName>
    <definedName name="___________Agg20">"#REF!"</definedName>
    <definedName name="___________Agg40">"#REF!"</definedName>
    <definedName name="___________Agg6">"#REF!"</definedName>
    <definedName name="___________aoc1">#REF!</definedName>
    <definedName name="___________aoc10">#N/A</definedName>
    <definedName name="___________bit3040">"#REF!"</definedName>
    <definedName name="___________BIT6070">"#REF!"</definedName>
    <definedName name="___________bit8525">"#REF!"</definedName>
    <definedName name="___________can430">40.73</definedName>
    <definedName name="___________can435">43.3</definedName>
    <definedName name="___________cra10">#REF!</definedName>
    <definedName name="___________cra11">#REF!</definedName>
    <definedName name="___________cra12">#REF!</definedName>
    <definedName name="___________cra13">#REF!</definedName>
    <definedName name="___________cra20">#REF!</definedName>
    <definedName name="___________cra22">#REF!</definedName>
    <definedName name="___________cra25">#REF!</definedName>
    <definedName name="___________cra26">#REF!</definedName>
    <definedName name="___________cra40">#REF!</definedName>
    <definedName name="___________cra45">#REF!</definedName>
    <definedName name="___________cra50">#REF!</definedName>
    <definedName name="___________cra6">#REF!</definedName>
    <definedName name="___________DET1">#N/A</definedName>
    <definedName name="___________FEL1">#N/A</definedName>
    <definedName name="___________GEL1">#N/A</definedName>
    <definedName name="___________GEN125">"#REF!"</definedName>
    <definedName name="___________GEN250">"#REF!"</definedName>
    <definedName name="___________GEN63">"#REF!"</definedName>
    <definedName name="___________HBG10">#N/A</definedName>
    <definedName name="___________HBG12">#N/A</definedName>
    <definedName name="___________HBG25">#N/A</definedName>
    <definedName name="___________HBG40">#N/A</definedName>
    <definedName name="___________HBG41">#N/A</definedName>
    <definedName name="___________HBG50">#N/A</definedName>
    <definedName name="___________HBG6">#N/A</definedName>
    <definedName name="___________IV65537">#REF!</definedName>
    <definedName name="___________ll17">#REF!</definedName>
    <definedName name="___________MG1">#N/A</definedName>
    <definedName name="___________Mzd1">#N/A</definedName>
    <definedName name="___________np3">#REF!</definedName>
    <definedName name="___________OP2">#N/A</definedName>
    <definedName name="___________pd1">#REF!</definedName>
    <definedName name="___________pd2">#REF!</definedName>
    <definedName name="___________s41" localSheetId="9" hidden="1">{"form-D1",#N/A,FALSE,"FORM-D1";"form-D1_amt",#N/A,FALSE,"FORM-D1"}</definedName>
    <definedName name="___________s41" hidden="1">{"form-D1",#N/A,FALSE,"FORM-D1";"form-D1_amt",#N/A,FALSE,"FORM-D1"}</definedName>
    <definedName name="___________tf1">#REF!</definedName>
    <definedName name="___________tf2">#REF!</definedName>
    <definedName name="___________tf3">#REF!</definedName>
    <definedName name="___________tf4">#REF!</definedName>
    <definedName name="___________tfd1">#REF!</definedName>
    <definedName name="___________tfd2">#REF!</definedName>
    <definedName name="___________tfd3">#REF!</definedName>
    <definedName name="___________tfd4">#REF!</definedName>
    <definedName name="___________tr1">#REF!</definedName>
    <definedName name="___________tr1800">#REF!</definedName>
    <definedName name="___________tr2">#REF!</definedName>
    <definedName name="___________tr3">#REF!</definedName>
    <definedName name="___________tr6001">#REF!</definedName>
    <definedName name="___________tr900">#REF!</definedName>
    <definedName name="___________trd1">#REF!</definedName>
    <definedName name="___________trd2">#REF!</definedName>
    <definedName name="___________trd3">#REF!</definedName>
    <definedName name="___________WD2">#N/A</definedName>
    <definedName name="___________x1">#REF!</definedName>
    <definedName name="__________1C_0PRI">#REF!</definedName>
    <definedName name="__________2C__PRI">#REF!</definedName>
    <definedName name="__________A65537">#REF!</definedName>
    <definedName name="__________AGG10">"#REF!"</definedName>
    <definedName name="__________Agg12">"#REF!"</definedName>
    <definedName name="__________Agg20">"#REF!"</definedName>
    <definedName name="__________Agg40">"#REF!"</definedName>
    <definedName name="__________Agg6">"#REF!"</definedName>
    <definedName name="__________aoc10">#REF!</definedName>
    <definedName name="__________aoc11">#REF!</definedName>
    <definedName name="__________aoc3">#REF!</definedName>
    <definedName name="__________aoc4">#REF!</definedName>
    <definedName name="__________aoc7">#REF!</definedName>
    <definedName name="__________aoc8">#REF!</definedName>
    <definedName name="__________aoc9">#REF!</definedName>
    <definedName name="__________bit3040">"#REF!"</definedName>
    <definedName name="__________BIT6070">"#REF!"</definedName>
    <definedName name="__________bit8525">"#REF!"</definedName>
    <definedName name="__________can430">40.73</definedName>
    <definedName name="__________can435">43.3</definedName>
    <definedName name="__________DET1">#N/A</definedName>
    <definedName name="__________FEL1">#N/A</definedName>
    <definedName name="__________GEL1">#N/A</definedName>
    <definedName name="__________GEN125">"#REF!"</definedName>
    <definedName name="__________GEN250">"#REF!"</definedName>
    <definedName name="__________GEN63">"#REF!"</definedName>
    <definedName name="__________HBG10">#N/A</definedName>
    <definedName name="__________HBG12">#N/A</definedName>
    <definedName name="__________HBG25">#N/A</definedName>
    <definedName name="__________HBG40">#N/A</definedName>
    <definedName name="__________HBG41">#N/A</definedName>
    <definedName name="__________HBG50">#N/A</definedName>
    <definedName name="__________HBG6">#N/A</definedName>
    <definedName name="__________IV65537">NA()</definedName>
    <definedName name="__________ll17">"#REF!"</definedName>
    <definedName name="__________MG1">#N/A</definedName>
    <definedName name="__________Mzd1">#N/A</definedName>
    <definedName name="__________OP2">#N/A</definedName>
    <definedName name="__________pd1">#REF!</definedName>
    <definedName name="__________pd2">#REF!</definedName>
    <definedName name="__________s41" localSheetId="9" hidden="1">{"form-D1",#N/A,FALSE,"FORM-D1";"form-D1_amt",#N/A,FALSE,"FORM-D1"}</definedName>
    <definedName name="__________s41" hidden="1">{"form-D1",#N/A,FALSE,"FORM-D1";"form-D1_amt",#N/A,FALSE,"FORM-D1"}</definedName>
    <definedName name="__________TCS1">#REF!</definedName>
    <definedName name="__________tf1">#REF!</definedName>
    <definedName name="__________tf2">#REF!</definedName>
    <definedName name="__________tf3">#REF!</definedName>
    <definedName name="__________tf4">#REF!</definedName>
    <definedName name="__________tfd1">#REF!</definedName>
    <definedName name="__________tfd2">#REF!</definedName>
    <definedName name="__________tfd3">#REF!</definedName>
    <definedName name="__________tfd4">#REF!</definedName>
    <definedName name="__________tr1">#REF!</definedName>
    <definedName name="__________tr1800">#REF!</definedName>
    <definedName name="__________tr2">#REF!</definedName>
    <definedName name="__________tr3">#REF!</definedName>
    <definedName name="__________tr6001">#REF!</definedName>
    <definedName name="__________tr900">#REF!</definedName>
    <definedName name="__________trd1">#REF!</definedName>
    <definedName name="__________trd2">#REF!</definedName>
    <definedName name="__________trd3">#REF!</definedName>
    <definedName name="__________WD2">#N/A</definedName>
    <definedName name="_________1C_0PRI">#REF!</definedName>
    <definedName name="_________2C__PRI">#REF!</definedName>
    <definedName name="_________A65537">#REF!</definedName>
    <definedName name="_________AGG10">#REF!</definedName>
    <definedName name="_________Agg12">"#REF!"</definedName>
    <definedName name="_________Agg20">"#REF!"</definedName>
    <definedName name="_________Agg40">"#REF!"</definedName>
    <definedName name="_________Agg6">"#REF!"</definedName>
    <definedName name="_________aoc1">#REF!</definedName>
    <definedName name="_________aoc10">#N/A</definedName>
    <definedName name="_________aoc11">#REF!</definedName>
    <definedName name="_________aoc2">#REF!</definedName>
    <definedName name="_________aoc3">#REF!</definedName>
    <definedName name="_________aoc4">#REF!</definedName>
    <definedName name="_________aoc7">#REF!</definedName>
    <definedName name="_________aoc8">#REF!</definedName>
    <definedName name="_________aoc9">#REF!</definedName>
    <definedName name="_________bit3040">"#REF!"</definedName>
    <definedName name="_________BIT6070">"#REF!"</definedName>
    <definedName name="_________bit8525">"#REF!"</definedName>
    <definedName name="_________can430">40.73</definedName>
    <definedName name="_________can435">43.3</definedName>
    <definedName name="_________cra10">#REF!</definedName>
    <definedName name="_________cra11">#REF!</definedName>
    <definedName name="_________cra12">#REF!</definedName>
    <definedName name="_________cra13">#REF!</definedName>
    <definedName name="_________cra20">#REF!</definedName>
    <definedName name="_________cra22">#REF!</definedName>
    <definedName name="_________cra25">#REF!</definedName>
    <definedName name="_________cra26">#REF!</definedName>
    <definedName name="_________cra40">#REF!</definedName>
    <definedName name="_________cra45">#REF!</definedName>
    <definedName name="_________cra50">#REF!</definedName>
    <definedName name="_________cra6">#REF!</definedName>
    <definedName name="_________dec05" localSheetId="8" hidden="1">{"'Sheet1'!$A$4386:$N$4591"}</definedName>
    <definedName name="_________dec05" localSheetId="4" hidden="1">{"'Sheet1'!$A$4386:$N$4591"}</definedName>
    <definedName name="_________dec05" localSheetId="5" hidden="1">{"'Sheet1'!$A$4386:$N$4591"}</definedName>
    <definedName name="_________dec05" localSheetId="12" hidden="1">{"'Sheet1'!$A$4386:$N$4591"}</definedName>
    <definedName name="_________dec05" localSheetId="2" hidden="1">{"'Sheet1'!$A$4386:$N$4591"}</definedName>
    <definedName name="_________dec05" localSheetId="6" hidden="1">{"'Sheet1'!$A$4386:$N$4591"}</definedName>
    <definedName name="_________dec05" localSheetId="3" hidden="1">{"'Sheet1'!$A$4386:$N$4591"}</definedName>
    <definedName name="_________dec05" localSheetId="7" hidden="1">{"'Sheet1'!$A$4386:$N$4591"}</definedName>
    <definedName name="_________dec05" hidden="1">{"'Sheet1'!$A$4386:$N$4591"}</definedName>
    <definedName name="_________DET1">#N/A</definedName>
    <definedName name="_________FEL1">#N/A</definedName>
    <definedName name="_________GEL1">#N/A</definedName>
    <definedName name="_________GEN125">"#REF!"</definedName>
    <definedName name="_________GEN250">"#REF!"</definedName>
    <definedName name="_________GEN63">"#REF!"</definedName>
    <definedName name="_________HBG10">#N/A</definedName>
    <definedName name="_________HBG12">#N/A</definedName>
    <definedName name="_________HBG25">#N/A</definedName>
    <definedName name="_________HBG40">#N/A</definedName>
    <definedName name="_________HBG41">#N/A</definedName>
    <definedName name="_________HBG50">#N/A</definedName>
    <definedName name="_________HBG6">#N/A</definedName>
    <definedName name="_________IV65537">NA()</definedName>
    <definedName name="_________ll17">"#REF!"</definedName>
    <definedName name="_________MG1">#N/A</definedName>
    <definedName name="_________Mzd1">#N/A</definedName>
    <definedName name="_________OP2">#N/A</definedName>
    <definedName name="_________pd1">#REF!</definedName>
    <definedName name="_________pd2">#REF!</definedName>
    <definedName name="_________s41" localSheetId="9" hidden="1">{"form-D1",#N/A,FALSE,"FORM-D1";"form-D1_amt",#N/A,FALSE,"FORM-D1"}</definedName>
    <definedName name="_________s41" hidden="1">{"form-D1",#N/A,FALSE,"FORM-D1";"form-D1_amt",#N/A,FALSE,"FORM-D1"}</definedName>
    <definedName name="_________SK1" localSheetId="8" hidden="1">{"ss",#N/A,FALSE,"MODULE3"}</definedName>
    <definedName name="_________SK1" localSheetId="4" hidden="1">{"ss",#N/A,FALSE,"MODULE3"}</definedName>
    <definedName name="_________SK1" localSheetId="5" hidden="1">{"ss",#N/A,FALSE,"MODULE3"}</definedName>
    <definedName name="_________SK1" localSheetId="12" hidden="1">{"ss",#N/A,FALSE,"MODULE3"}</definedName>
    <definedName name="_________SK1" localSheetId="2" hidden="1">{"ss",#N/A,FALSE,"MODULE3"}</definedName>
    <definedName name="_________SK1" localSheetId="6" hidden="1">{"ss",#N/A,FALSE,"MODULE3"}</definedName>
    <definedName name="_________SK1" localSheetId="3" hidden="1">{"ss",#N/A,FALSE,"MODULE3"}</definedName>
    <definedName name="_________SK1" localSheetId="7" hidden="1">{"ss",#N/A,FALSE,"MODULE3"}</definedName>
    <definedName name="_________SK1" hidden="1">{"ss",#N/A,FALSE,"MODULE3"}</definedName>
    <definedName name="_________tf1">#REF!</definedName>
    <definedName name="_________tf2">#REF!</definedName>
    <definedName name="_________tf3">#REF!</definedName>
    <definedName name="_________tf4">#REF!</definedName>
    <definedName name="_________tfd1">#REF!</definedName>
    <definedName name="_________tfd2">#REF!</definedName>
    <definedName name="_________tfd3">#REF!</definedName>
    <definedName name="_________tfd4">#REF!</definedName>
    <definedName name="_________tr1">#REF!</definedName>
    <definedName name="_________tr1800">#REF!</definedName>
    <definedName name="_________tr2">#REF!</definedName>
    <definedName name="_________tr3">#REF!</definedName>
    <definedName name="_________tr6001">#REF!</definedName>
    <definedName name="_________tr900">#REF!</definedName>
    <definedName name="_________trd1">#REF!</definedName>
    <definedName name="_________trd2">#REF!</definedName>
    <definedName name="_________trd3">#REF!</definedName>
    <definedName name="_________WD2">#N/A</definedName>
    <definedName name="_________WN7" localSheetId="8" hidden="1">{#N/A,#N/A,FALSE,"MODULE3"}</definedName>
    <definedName name="_________WN7" localSheetId="4" hidden="1">{#N/A,#N/A,FALSE,"MODULE3"}</definedName>
    <definedName name="_________WN7" localSheetId="5" hidden="1">{#N/A,#N/A,FALSE,"MODULE3"}</definedName>
    <definedName name="_________WN7" localSheetId="12" hidden="1">{#N/A,#N/A,FALSE,"MODULE3"}</definedName>
    <definedName name="_________WN7" localSheetId="2" hidden="1">{#N/A,#N/A,FALSE,"MODULE3"}</definedName>
    <definedName name="_________WN7" localSheetId="6" hidden="1">{#N/A,#N/A,FALSE,"MODULE3"}</definedName>
    <definedName name="_________WN7" localSheetId="3" hidden="1">{#N/A,#N/A,FALSE,"MODULE3"}</definedName>
    <definedName name="_________WN7" localSheetId="7" hidden="1">{#N/A,#N/A,FALSE,"MODULE3"}</definedName>
    <definedName name="_________WN7" hidden="1">{#N/A,#N/A,FALSE,"MODULE3"}</definedName>
    <definedName name="_________xx1" localSheetId="8" hidden="1">{"'Typical Costs Estimates'!$C$158:$H$161"}</definedName>
    <definedName name="_________xx1" localSheetId="4" hidden="1">{"'Typical Costs Estimates'!$C$158:$H$161"}</definedName>
    <definedName name="_________xx1" localSheetId="5" hidden="1">{"'Typical Costs Estimates'!$C$158:$H$161"}</definedName>
    <definedName name="_________xx1" localSheetId="12" hidden="1">{"'Typical Costs Estimates'!$C$158:$H$161"}</definedName>
    <definedName name="_________xx1" localSheetId="2" hidden="1">{"'Typical Costs Estimates'!$C$158:$H$161"}</definedName>
    <definedName name="_________xx1" localSheetId="6" hidden="1">{"'Typical Costs Estimates'!$C$158:$H$161"}</definedName>
    <definedName name="_________xx1" localSheetId="3" hidden="1">{"'Typical Costs Estimates'!$C$158:$H$161"}</definedName>
    <definedName name="_________xx1" localSheetId="7" hidden="1">{"'Typical Costs Estimates'!$C$158:$H$161"}</definedName>
    <definedName name="_________xx1" hidden="1">{"'Typical Costs Estimates'!$C$158:$H$161"}</definedName>
    <definedName name="________A65537">#REF!</definedName>
    <definedName name="________a65631">#REF!</definedName>
    <definedName name="________AGG10">#REF!</definedName>
    <definedName name="________Agg12">#REF!</definedName>
    <definedName name="________Agg20">#REF!</definedName>
    <definedName name="________Agg40">#REF!</definedName>
    <definedName name="________Agg6">#REF!</definedName>
    <definedName name="________aoc1">#REF!</definedName>
    <definedName name="________aoc10">#N/A</definedName>
    <definedName name="________aoc11">#REF!</definedName>
    <definedName name="________aoc2">#REF!</definedName>
    <definedName name="________aoc3">#REF!</definedName>
    <definedName name="________aoc4">#REF!</definedName>
    <definedName name="________aoc7">#REF!</definedName>
    <definedName name="________aoc8">#REF!</definedName>
    <definedName name="________aoc9">#REF!</definedName>
    <definedName name="________bit3040">#REF!</definedName>
    <definedName name="________BIT6070">#REF!</definedName>
    <definedName name="________bit8525">#REF!</definedName>
    <definedName name="________can430">40.73</definedName>
    <definedName name="________can435">43.3</definedName>
    <definedName name="________cra10">#REF!</definedName>
    <definedName name="________cra11">#REF!</definedName>
    <definedName name="________cra12">#REF!</definedName>
    <definedName name="________cra13">#REF!</definedName>
    <definedName name="________cra20">#REF!</definedName>
    <definedName name="________cra22">#REF!</definedName>
    <definedName name="________cra25">#REF!</definedName>
    <definedName name="________cra26">#REF!</definedName>
    <definedName name="________cra40">#REF!</definedName>
    <definedName name="________cra45">#REF!</definedName>
    <definedName name="________cra50">#REF!</definedName>
    <definedName name="________cra6">#REF!</definedName>
    <definedName name="________DET1">#REF!</definedName>
    <definedName name="________FEL1">#REF!</definedName>
    <definedName name="________GEL1">#REF!</definedName>
    <definedName name="________GEN125">#REF!</definedName>
    <definedName name="________GEN250">#REF!</definedName>
    <definedName name="________GEN63">#REF!</definedName>
    <definedName name="________HBG10">#REF!</definedName>
    <definedName name="________HBG12">#REF!</definedName>
    <definedName name="________HBG25">#REF!</definedName>
    <definedName name="________HBG40">#REF!</definedName>
    <definedName name="________HBG41">#REF!</definedName>
    <definedName name="________HBG50">#REF!</definedName>
    <definedName name="________HBG6">#REF!</definedName>
    <definedName name="________IV65537">NA()</definedName>
    <definedName name="________lb1" localSheetId="9">#REF!</definedName>
    <definedName name="________lb1">#REF!</definedName>
    <definedName name="________lb2" localSheetId="9">#REF!</definedName>
    <definedName name="________lb2">#REF!</definedName>
    <definedName name="________ll17">"#REF!"</definedName>
    <definedName name="________MG1">#REF!</definedName>
    <definedName name="________mm1" localSheetId="9">#REF!</definedName>
    <definedName name="________mm1">#REF!</definedName>
    <definedName name="________mm2" localSheetId="9">#REF!</definedName>
    <definedName name="________mm2">#REF!</definedName>
    <definedName name="________mm3" localSheetId="9">#REF!</definedName>
    <definedName name="________mm3">#REF!</definedName>
    <definedName name="________Mzd1">#REF!</definedName>
    <definedName name="________OP2">#REF!</definedName>
    <definedName name="________pd1">#REF!</definedName>
    <definedName name="________pd2">#REF!</definedName>
    <definedName name="________s41" localSheetId="9" hidden="1">{"form-D1",#N/A,FALSE,"FORM-D1";"form-D1_amt",#N/A,FALSE,"FORM-D1"}</definedName>
    <definedName name="________s41" hidden="1">{"form-D1",#N/A,FALSE,"FORM-D1";"form-D1_amt",#N/A,FALSE,"FORM-D1"}</definedName>
    <definedName name="________SK1" localSheetId="8" hidden="1">{"ss",#N/A,FALSE,"MODULE3"}</definedName>
    <definedName name="________SK1" localSheetId="4" hidden="1">{"ss",#N/A,FALSE,"MODULE3"}</definedName>
    <definedName name="________SK1" localSheetId="5" hidden="1">{"ss",#N/A,FALSE,"MODULE3"}</definedName>
    <definedName name="________SK1" localSheetId="12" hidden="1">{"ss",#N/A,FALSE,"MODULE3"}</definedName>
    <definedName name="________SK1" localSheetId="2" hidden="1">{"ss",#N/A,FALSE,"MODULE3"}</definedName>
    <definedName name="________SK1" localSheetId="6" hidden="1">{"ss",#N/A,FALSE,"MODULE3"}</definedName>
    <definedName name="________SK1" localSheetId="3" hidden="1">{"ss",#N/A,FALSE,"MODULE3"}</definedName>
    <definedName name="________SK1" localSheetId="7" hidden="1">{"ss",#N/A,FALSE,"MODULE3"}</definedName>
    <definedName name="________SK1" hidden="1">{"ss",#N/A,FALSE,"MODULE3"}</definedName>
    <definedName name="________tf1">#REF!</definedName>
    <definedName name="________tf2">#REF!</definedName>
    <definedName name="________tf3">#REF!</definedName>
    <definedName name="________tf4">#REF!</definedName>
    <definedName name="________tfd1">#REF!</definedName>
    <definedName name="________tfd2">#REF!</definedName>
    <definedName name="________tfd3">#REF!</definedName>
    <definedName name="________tfd4">#REF!</definedName>
    <definedName name="________tr1">#REF!</definedName>
    <definedName name="________tr1800">#REF!</definedName>
    <definedName name="________tr2">#REF!</definedName>
    <definedName name="________tr3">#REF!</definedName>
    <definedName name="________tr6001">#REF!</definedName>
    <definedName name="________tr900">#REF!</definedName>
    <definedName name="________trd1">#REF!</definedName>
    <definedName name="________trd2">#REF!</definedName>
    <definedName name="________trd3">#REF!</definedName>
    <definedName name="________WD2">#REF!</definedName>
    <definedName name="________WN7" localSheetId="8" hidden="1">{#N/A,#N/A,FALSE,"MODULE3"}</definedName>
    <definedName name="________WN7" localSheetId="4" hidden="1">{#N/A,#N/A,FALSE,"MODULE3"}</definedName>
    <definedName name="________WN7" localSheetId="5" hidden="1">{#N/A,#N/A,FALSE,"MODULE3"}</definedName>
    <definedName name="________WN7" localSheetId="12" hidden="1">{#N/A,#N/A,FALSE,"MODULE3"}</definedName>
    <definedName name="________WN7" localSheetId="2" hidden="1">{#N/A,#N/A,FALSE,"MODULE3"}</definedName>
    <definedName name="________WN7" localSheetId="6" hidden="1">{#N/A,#N/A,FALSE,"MODULE3"}</definedName>
    <definedName name="________WN7" localSheetId="3" hidden="1">{#N/A,#N/A,FALSE,"MODULE3"}</definedName>
    <definedName name="________WN7" localSheetId="7" hidden="1">{#N/A,#N/A,FALSE,"MODULE3"}</definedName>
    <definedName name="________WN7" hidden="1">{#N/A,#N/A,FALSE,"MODULE3"}</definedName>
    <definedName name="________xlnm.Print_Area_9">NA()</definedName>
    <definedName name="________xlnm_Print_Area_9">NA()</definedName>
    <definedName name="_______10" localSheetId="9">#REF!</definedName>
    <definedName name="_______10">#REF!</definedName>
    <definedName name="_______11" localSheetId="9">#REF!</definedName>
    <definedName name="_______11">#REF!</definedName>
    <definedName name="_______1C_0PRI">#REF!</definedName>
    <definedName name="_______2C__PRI">#REF!</definedName>
    <definedName name="_______6" localSheetId="9">#REF!</definedName>
    <definedName name="_______6">#REF!</definedName>
    <definedName name="_______7" localSheetId="9">#REF!</definedName>
    <definedName name="_______7">#REF!</definedName>
    <definedName name="_______8" localSheetId="9">#REF!</definedName>
    <definedName name="_______8">#REF!</definedName>
    <definedName name="_______9" localSheetId="9">#REF!</definedName>
    <definedName name="_______9">#REF!</definedName>
    <definedName name="_______A65537">#REF!</definedName>
    <definedName name="_______a65631">#REF!</definedName>
    <definedName name="_______AGG10">"$#REF!.$#REF!$#REF!"</definedName>
    <definedName name="_______Agg12">#REF!</definedName>
    <definedName name="_______Agg20">#REF!</definedName>
    <definedName name="_______Agg40">#REF!</definedName>
    <definedName name="_______Agg6">#REF!</definedName>
    <definedName name="_______aoc1">#REF!</definedName>
    <definedName name="_______aoc10">#N/A</definedName>
    <definedName name="_______aoc11">#REF!</definedName>
    <definedName name="_______aoc2">#REF!</definedName>
    <definedName name="_______aoc3">#REF!</definedName>
    <definedName name="_______aoc4">#REF!</definedName>
    <definedName name="_______aoc7">#REF!</definedName>
    <definedName name="_______aoc8">#REF!</definedName>
    <definedName name="_______aoc9">#REF!</definedName>
    <definedName name="_______axx2">#REF!</definedName>
    <definedName name="_______axx3">#REF!</definedName>
    <definedName name="_______axx4">#REF!</definedName>
    <definedName name="_______b111121">#REF!</definedName>
    <definedName name="_______bit3040">#REF!</definedName>
    <definedName name="_______BIT6070">#REF!</definedName>
    <definedName name="_______bit8525">#REF!</definedName>
    <definedName name="_______C" localSheetId="9">#REF!</definedName>
    <definedName name="_______C">#REF!</definedName>
    <definedName name="_______can430">40.73</definedName>
    <definedName name="_______can435">43.3</definedName>
    <definedName name="_______cra10">#REF!</definedName>
    <definedName name="_______cra11">#REF!</definedName>
    <definedName name="_______cra12">#REF!</definedName>
    <definedName name="_______cra13">#REF!</definedName>
    <definedName name="_______cra20">#REF!</definedName>
    <definedName name="_______cra22">#REF!</definedName>
    <definedName name="_______cra25">#REF!</definedName>
    <definedName name="_______cra26">#REF!</definedName>
    <definedName name="_______cra40">#REF!</definedName>
    <definedName name="_______cra45">#REF!</definedName>
    <definedName name="_______cra50">#REF!</definedName>
    <definedName name="_______cra6">#REF!</definedName>
    <definedName name="_______dec05" localSheetId="8" hidden="1">{"'Sheet1'!$A$4386:$N$4591"}</definedName>
    <definedName name="_______dec05" localSheetId="4" hidden="1">{"'Sheet1'!$A$4386:$N$4591"}</definedName>
    <definedName name="_______dec05" localSheetId="5" hidden="1">{"'Sheet1'!$A$4386:$N$4591"}</definedName>
    <definedName name="_______dec05" localSheetId="12" hidden="1">{"'Sheet1'!$A$4386:$N$4591"}</definedName>
    <definedName name="_______dec05" localSheetId="2" hidden="1">{"'Sheet1'!$A$4386:$N$4591"}</definedName>
    <definedName name="_______dec05" localSheetId="6" hidden="1">{"'Sheet1'!$A$4386:$N$4591"}</definedName>
    <definedName name="_______dec05" localSheetId="3" hidden="1">{"'Sheet1'!$A$4386:$N$4591"}</definedName>
    <definedName name="_______dec05" localSheetId="7" hidden="1">{"'Sheet1'!$A$4386:$N$4591"}</definedName>
    <definedName name="_______dec05" hidden="1">{"'Sheet1'!$A$4386:$N$4591"}</definedName>
    <definedName name="_______DET1">#REF!</definedName>
    <definedName name="_______FEL1">#REF!</definedName>
    <definedName name="_______GEL1">#REF!</definedName>
    <definedName name="_______GEN125">#REF!</definedName>
    <definedName name="_______GEN250">#REF!</definedName>
    <definedName name="_______GEN63">#REF!</definedName>
    <definedName name="_______HBG10">#REF!</definedName>
    <definedName name="_______HBG12">#REF!</definedName>
    <definedName name="_______HBG25">#REF!</definedName>
    <definedName name="_______HBG40">#REF!</definedName>
    <definedName name="_______HBG41">#REF!</definedName>
    <definedName name="_______HBG50">#REF!</definedName>
    <definedName name="_______HBG6">#REF!</definedName>
    <definedName name="_______hfi1">#REF!</definedName>
    <definedName name="_______hfi2">#REF!</definedName>
    <definedName name="_______IV65537">NA()</definedName>
    <definedName name="_______Ki1">#REF!</definedName>
    <definedName name="_______Ki2">#REF!</definedName>
    <definedName name="_______ll17" localSheetId="1">#REF!</definedName>
    <definedName name="_______ll17" localSheetId="8">#REF!</definedName>
    <definedName name="_______ll17" localSheetId="3">#REF!</definedName>
    <definedName name="_______ll17">"#REF!"</definedName>
    <definedName name="_______MAN1">#REF!</definedName>
    <definedName name="_______MG1">#REF!</definedName>
    <definedName name="_______Mzd1">#REF!</definedName>
    <definedName name="_______np3">#REF!</definedName>
    <definedName name="_______OP2">#REF!</definedName>
    <definedName name="_______pd1">#REF!</definedName>
    <definedName name="_______pd2">#REF!</definedName>
    <definedName name="_______Rs1">#REF!</definedName>
    <definedName name="_______s41" localSheetId="9" hidden="1">{"form-D1",#N/A,FALSE,"FORM-D1";"form-D1_amt",#N/A,FALSE,"FORM-D1"}</definedName>
    <definedName name="_______s41" hidden="1">{"form-D1",#N/A,FALSE,"FORM-D1";"form-D1_amt",#N/A,FALSE,"FORM-D1"}</definedName>
    <definedName name="_______SBB1" localSheetId="9">#REF!</definedName>
    <definedName name="_______SBB1">#REF!</definedName>
    <definedName name="_______SBB2" localSheetId="9">#REF!</definedName>
    <definedName name="_______SBB2">#REF!</definedName>
    <definedName name="_______SBB3" localSheetId="9">#REF!</definedName>
    <definedName name="_______SBB3">#REF!</definedName>
    <definedName name="_______SBB4" localSheetId="9">#REF!</definedName>
    <definedName name="_______SBB4">#REF!</definedName>
    <definedName name="_______SBB5" localSheetId="9">#REF!</definedName>
    <definedName name="_______SBB5">#REF!</definedName>
    <definedName name="_______SH1">#REF!</definedName>
    <definedName name="_______SH2">#REF!</definedName>
    <definedName name="_______SH3">#REF!</definedName>
    <definedName name="_______SH4">#REF!</definedName>
    <definedName name="_______SH5">#REF!</definedName>
    <definedName name="_______SHH1" localSheetId="9">#REF!</definedName>
    <definedName name="_______SHH1">#REF!</definedName>
    <definedName name="_______SHH2" localSheetId="9">#REF!</definedName>
    <definedName name="_______SHH2">#REF!</definedName>
    <definedName name="_______SHH3" localSheetId="9">#REF!</definedName>
    <definedName name="_______SHH3">#REF!</definedName>
    <definedName name="_______SK1" localSheetId="8" hidden="1">{"ss",#N/A,FALSE,"MODULE3"}</definedName>
    <definedName name="_______SK1" localSheetId="4" hidden="1">{"ss",#N/A,FALSE,"MODULE3"}</definedName>
    <definedName name="_______SK1" localSheetId="5" hidden="1">{"ss",#N/A,FALSE,"MODULE3"}</definedName>
    <definedName name="_______SK1" localSheetId="12" hidden="1">{"ss",#N/A,FALSE,"MODULE3"}</definedName>
    <definedName name="_______SK1" localSheetId="2" hidden="1">{"ss",#N/A,FALSE,"MODULE3"}</definedName>
    <definedName name="_______SK1" localSheetId="6" hidden="1">{"ss",#N/A,FALSE,"MODULE3"}</definedName>
    <definedName name="_______SK1" localSheetId="3" hidden="1">{"ss",#N/A,FALSE,"MODULE3"}</definedName>
    <definedName name="_______SK1" localSheetId="7" hidden="1">{"ss",#N/A,FALSE,"MODULE3"}</definedName>
    <definedName name="_______SK1" hidden="1">{"ss",#N/A,FALSE,"MODULE3"}</definedName>
    <definedName name="_______te1">#REF!</definedName>
    <definedName name="_______tf1">#REF!</definedName>
    <definedName name="_______tf2">#REF!</definedName>
    <definedName name="_______tf3">#REF!</definedName>
    <definedName name="_______tf4">#REF!</definedName>
    <definedName name="_______tfd1">#REF!</definedName>
    <definedName name="_______tfd2">#REF!</definedName>
    <definedName name="_______tfd3">#REF!</definedName>
    <definedName name="_______tfd4">#REF!</definedName>
    <definedName name="_______tr1">#REF!</definedName>
    <definedName name="_______tr1800">#REF!</definedName>
    <definedName name="_______tr2">#REF!</definedName>
    <definedName name="_______tr3">#REF!</definedName>
    <definedName name="_______tr6001">#REF!</definedName>
    <definedName name="_______tr900">#REF!</definedName>
    <definedName name="_______trd1">#REF!</definedName>
    <definedName name="_______trd2">#REF!</definedName>
    <definedName name="_______trd3">#REF!</definedName>
    <definedName name="_______WD2">#REF!</definedName>
    <definedName name="_______WN7" localSheetId="8" hidden="1">{#N/A,#N/A,FALSE,"MODULE3"}</definedName>
    <definedName name="_______WN7" localSheetId="4" hidden="1">{#N/A,#N/A,FALSE,"MODULE3"}</definedName>
    <definedName name="_______WN7" localSheetId="5" hidden="1">{#N/A,#N/A,FALSE,"MODULE3"}</definedName>
    <definedName name="_______WN7" localSheetId="12" hidden="1">{#N/A,#N/A,FALSE,"MODULE3"}</definedName>
    <definedName name="_______WN7" localSheetId="2" hidden="1">{#N/A,#N/A,FALSE,"MODULE3"}</definedName>
    <definedName name="_______WN7" localSheetId="6" hidden="1">{#N/A,#N/A,FALSE,"MODULE3"}</definedName>
    <definedName name="_______WN7" localSheetId="3" hidden="1">{#N/A,#N/A,FALSE,"MODULE3"}</definedName>
    <definedName name="_______WN7" localSheetId="7" hidden="1">{#N/A,#N/A,FALSE,"MODULE3"}</definedName>
    <definedName name="_______WN7" hidden="1">{#N/A,#N/A,FALSE,"MODULE3"}</definedName>
    <definedName name="_______xlnm.Print_Area_1">#REF!</definedName>
    <definedName name="_______xlnm.Print_Area_6">#REF!</definedName>
    <definedName name="_______xlnm.Print_Area_8">#REF!</definedName>
    <definedName name="_______xlnm_Print_Area_6">#N/A</definedName>
    <definedName name="_______xlnm_Print_Area_8">#N/A</definedName>
    <definedName name="_______xx1" localSheetId="8" hidden="1">{"'Typical Costs Estimates'!$C$158:$H$161"}</definedName>
    <definedName name="_______xx1" localSheetId="4" hidden="1">{"'Typical Costs Estimates'!$C$158:$H$161"}</definedName>
    <definedName name="_______xx1" localSheetId="5" hidden="1">{"'Typical Costs Estimates'!$C$158:$H$161"}</definedName>
    <definedName name="_______xx1" localSheetId="12" hidden="1">{"'Typical Costs Estimates'!$C$158:$H$161"}</definedName>
    <definedName name="_______xx1" localSheetId="2" hidden="1">{"'Typical Costs Estimates'!$C$158:$H$161"}</definedName>
    <definedName name="_______xx1" localSheetId="6" hidden="1">{"'Typical Costs Estimates'!$C$158:$H$161"}</definedName>
    <definedName name="_______xx1" localSheetId="3" hidden="1">{"'Typical Costs Estimates'!$C$158:$H$161"}</definedName>
    <definedName name="_______xx1" localSheetId="7" hidden="1">{"'Typical Costs Estimates'!$C$158:$H$161"}</definedName>
    <definedName name="_______xx1" hidden="1">{"'Typical Costs Estimates'!$C$158:$H$161"}</definedName>
    <definedName name="______10" localSheetId="9">#REF!</definedName>
    <definedName name="______10">#REF!</definedName>
    <definedName name="______11" localSheetId="9">#REF!</definedName>
    <definedName name="______11">#REF!</definedName>
    <definedName name="______6" localSheetId="9">#REF!</definedName>
    <definedName name="______6">#REF!</definedName>
    <definedName name="______7" localSheetId="9">#REF!</definedName>
    <definedName name="______7">#REF!</definedName>
    <definedName name="______8" localSheetId="9">#REF!</definedName>
    <definedName name="______8">#REF!</definedName>
    <definedName name="______9" localSheetId="9">#REF!</definedName>
    <definedName name="______9">#REF!</definedName>
    <definedName name="______A2">#REF!</definedName>
    <definedName name="______A65537">#REF!</definedName>
    <definedName name="______AGG10">#REF!</definedName>
    <definedName name="______AGG10_1">"#REF!"</definedName>
    <definedName name="______AGG10_12">"$#REF!.#REF!#REF!"</definedName>
    <definedName name="______AGG10_7">"#REF!"</definedName>
    <definedName name="______AGG10_8">"#REF!"</definedName>
    <definedName name="______Agg12">"$#REF!.$#REF!$#REF!"</definedName>
    <definedName name="______Agg12_7">"#REF!"</definedName>
    <definedName name="______Agg12_8">"#REF!"</definedName>
    <definedName name="______Agg20">"$#REF!.$#REF!$#REF!"</definedName>
    <definedName name="______Agg20_7">"#REF!"</definedName>
    <definedName name="______Agg20_8">"#REF!"</definedName>
    <definedName name="______Agg40">"$#REF!.$#REF!$#REF!"</definedName>
    <definedName name="______Agg6">"$#REF!.$#REF!$#REF!"</definedName>
    <definedName name="______aoc1">#REF!</definedName>
    <definedName name="______aoc10">#N/A</definedName>
    <definedName name="______aoc11">#REF!</definedName>
    <definedName name="______aoc2">#REF!</definedName>
    <definedName name="______aoc3">#REF!</definedName>
    <definedName name="______aoc4">#REF!</definedName>
    <definedName name="______aoc7">#REF!</definedName>
    <definedName name="______aoc8">#REF!</definedName>
    <definedName name="______aoc9">#REF!</definedName>
    <definedName name="______axx2">#REF!</definedName>
    <definedName name="______axx3">#REF!</definedName>
    <definedName name="______axx4">#REF!</definedName>
    <definedName name="______b111121">#REF!</definedName>
    <definedName name="______bit3040">"$#REF!.$#REF!$#REF!"</definedName>
    <definedName name="______bit3040_7">"#REF!"</definedName>
    <definedName name="______bit3040_8">"#REF!"</definedName>
    <definedName name="______BIT6070">"$#REF!.$#REF!$#REF!"</definedName>
    <definedName name="______BIT6070_7">"#REF!"</definedName>
    <definedName name="______BIT6070_8">"#REF!"</definedName>
    <definedName name="______bit8525">"$#REF!.$#REF!$#REF!"</definedName>
    <definedName name="______bit8525_7">"#REF!"</definedName>
    <definedName name="______bit8525_8">"#REF!"</definedName>
    <definedName name="______bol1">#REF!</definedName>
    <definedName name="______C" localSheetId="9">#REF!</definedName>
    <definedName name="______C">#REF!</definedName>
    <definedName name="______CAN112">13.42</definedName>
    <definedName name="______CAN113">12.98</definedName>
    <definedName name="______CAN117">12.7</definedName>
    <definedName name="______CAN118">13.27</definedName>
    <definedName name="______CAN120">11.72</definedName>
    <definedName name="______CAN210">10.38</definedName>
    <definedName name="______CAN211">10.58</definedName>
    <definedName name="______CAN213">10.56</definedName>
    <definedName name="______CAN215">10.22</definedName>
    <definedName name="______CAN216">9.61</definedName>
    <definedName name="______CAN217">10.47</definedName>
    <definedName name="______CAN219">10.91</definedName>
    <definedName name="______CAN220">11.09</definedName>
    <definedName name="______CAN221">11.25</definedName>
    <definedName name="______CAN222">10.17</definedName>
    <definedName name="______CAN223">9.89</definedName>
    <definedName name="______CAN230">10.79</definedName>
    <definedName name="______can421">40.2</definedName>
    <definedName name="______can422">41.57</definedName>
    <definedName name="______can423">43.9</definedName>
    <definedName name="______can424">41.19</definedName>
    <definedName name="______can425">42.81</definedName>
    <definedName name="______can426">40.77</definedName>
    <definedName name="______can427">40.92</definedName>
    <definedName name="______can428">39.29</definedName>
    <definedName name="______can429">45.19</definedName>
    <definedName name="______can430">40.73</definedName>
    <definedName name="______can431">42.52</definedName>
    <definedName name="______can432">42.53</definedName>
    <definedName name="______can433">43.69</definedName>
    <definedName name="______can434">40.43</definedName>
    <definedName name="______can435">43.3</definedName>
    <definedName name="______CAN458">#REF!</definedName>
    <definedName name="______CAN486">#REF!</definedName>
    <definedName name="______CAN487">#REF!</definedName>
    <definedName name="______CAN488">#REF!</definedName>
    <definedName name="______CAN489">#REF!</definedName>
    <definedName name="______CAN490">#REF!</definedName>
    <definedName name="______CAN491">#REF!</definedName>
    <definedName name="______CAN492">#REF!</definedName>
    <definedName name="______CAN493">#REF!</definedName>
    <definedName name="______CAN494">#REF!</definedName>
    <definedName name="______CAN495">#REF!</definedName>
    <definedName name="______CAN496">#REF!</definedName>
    <definedName name="______CAN497">#REF!</definedName>
    <definedName name="______CAN498">#REF!</definedName>
    <definedName name="______CAN499">#REF!</definedName>
    <definedName name="______CAN500">#REF!</definedName>
    <definedName name="______cra10">#REF!</definedName>
    <definedName name="______cra11">#REF!</definedName>
    <definedName name="______cra12">#REF!</definedName>
    <definedName name="______cra13">#REF!</definedName>
    <definedName name="______cra20">#REF!</definedName>
    <definedName name="______cra22">#REF!</definedName>
    <definedName name="______cra25">#REF!</definedName>
    <definedName name="______cra26">#REF!</definedName>
    <definedName name="______cra40">#REF!</definedName>
    <definedName name="______cra45">#REF!</definedName>
    <definedName name="______cra50">#REF!</definedName>
    <definedName name="______cra6">#REF!</definedName>
    <definedName name="______DAT3">#REF!</definedName>
    <definedName name="______DAT4">#REF!</definedName>
    <definedName name="______DAT5">#REF!</definedName>
    <definedName name="______DAT6">#REF!</definedName>
    <definedName name="______DAT7">#REF!</definedName>
    <definedName name="______DET1">NA()</definedName>
    <definedName name="______FEL1">NA()</definedName>
    <definedName name="______GEL1">NA()</definedName>
    <definedName name="______GEN125">"$#REF!.$N$30"</definedName>
    <definedName name="______GEN125_7">"#REF!"</definedName>
    <definedName name="______GEN125_8">"#REF!"</definedName>
    <definedName name="______GEN250">"$#REF!.$N$31"</definedName>
    <definedName name="______GEN250_7">"#REF!"</definedName>
    <definedName name="______GEN250_8">"#REF!"</definedName>
    <definedName name="______GEN63">"$#REF!.$N$29"</definedName>
    <definedName name="______GEN63_7">"#REF!"</definedName>
    <definedName name="______GEN63_8">"#REF!"</definedName>
    <definedName name="______HBG10">NA()</definedName>
    <definedName name="______HBG12">NA()</definedName>
    <definedName name="______HBG25">NA()</definedName>
    <definedName name="______HBG40">NA()</definedName>
    <definedName name="______HBG41">NA()</definedName>
    <definedName name="______HBG50">NA()</definedName>
    <definedName name="______HBG6">NA()</definedName>
    <definedName name="______hfi04">#REF!</definedName>
    <definedName name="______hfi1">#REF!</definedName>
    <definedName name="______hfi2">#REF!</definedName>
    <definedName name="______IV65537">NA()</definedName>
    <definedName name="______Ki1">#REF!</definedName>
    <definedName name="______Ki2">#REF!</definedName>
    <definedName name="______lb1" localSheetId="9">#REF!</definedName>
    <definedName name="______lb1">#REF!</definedName>
    <definedName name="______lb2" localSheetId="9">#REF!</definedName>
    <definedName name="______lb2">#REF!</definedName>
    <definedName name="______ll17" localSheetId="1">#REF!</definedName>
    <definedName name="______ll17" localSheetId="8">#REF!</definedName>
    <definedName name="______ll17" localSheetId="3">#REF!</definedName>
    <definedName name="______ll17">"#REF!"</definedName>
    <definedName name="______man1" hidden="1">#REF!</definedName>
    <definedName name="______MG1">NA()</definedName>
    <definedName name="______mm1" localSheetId="9">#REF!</definedName>
    <definedName name="______mm1">#REF!</definedName>
    <definedName name="______mm2" localSheetId="9">#REF!</definedName>
    <definedName name="______mm2">#REF!</definedName>
    <definedName name="______mm3" localSheetId="9">#REF!</definedName>
    <definedName name="______mm3">#REF!</definedName>
    <definedName name="______mnk1">#REF!</definedName>
    <definedName name="______Mzd1">NA()</definedName>
    <definedName name="______np3">#REF!</definedName>
    <definedName name="______OP2">NA()</definedName>
    <definedName name="______PB1">#REF!</definedName>
    <definedName name="______pd1">#REF!</definedName>
    <definedName name="______pd2">#REF!</definedName>
    <definedName name="______PKS489">#REF!</definedName>
    <definedName name="______Rs1">#REF!</definedName>
    <definedName name="______S3">#REF!</definedName>
    <definedName name="______s41" localSheetId="9" hidden="1">{"form-D1",#N/A,FALSE,"FORM-D1";"form-D1_amt",#N/A,FALSE,"FORM-D1"}</definedName>
    <definedName name="______s41" hidden="1">{"form-D1",#N/A,FALSE,"FORM-D1";"form-D1_amt",#N/A,FALSE,"FORM-D1"}</definedName>
    <definedName name="______SBB1" localSheetId="9">#REF!</definedName>
    <definedName name="______SBB1">#REF!</definedName>
    <definedName name="______SBB2" localSheetId="9">#REF!</definedName>
    <definedName name="______SBB2">#REF!</definedName>
    <definedName name="______SBB3" localSheetId="9">#REF!</definedName>
    <definedName name="______SBB3">#REF!</definedName>
    <definedName name="______SBB4" localSheetId="9">#REF!</definedName>
    <definedName name="______SBB4">#REF!</definedName>
    <definedName name="______SBB5" localSheetId="9">#REF!</definedName>
    <definedName name="______SBB5">#REF!</definedName>
    <definedName name="______sep05">#REF!</definedName>
    <definedName name="______SH1">#REF!</definedName>
    <definedName name="______SH2">#REF!</definedName>
    <definedName name="______SH3">#REF!</definedName>
    <definedName name="______SH4">#REF!</definedName>
    <definedName name="______SH5">#REF!</definedName>
    <definedName name="______SHH1" localSheetId="9">#REF!</definedName>
    <definedName name="______SHH1">#REF!</definedName>
    <definedName name="______SHH2" localSheetId="9">#REF!</definedName>
    <definedName name="______SHH2">#REF!</definedName>
    <definedName name="______SHH3" localSheetId="9">#REF!</definedName>
    <definedName name="______SHH3">#REF!</definedName>
    <definedName name="______SK1" localSheetId="8" hidden="1">{"ss",#N/A,FALSE,"MODULE3"}</definedName>
    <definedName name="______SK1" localSheetId="4" hidden="1">{"ss",#N/A,FALSE,"MODULE3"}</definedName>
    <definedName name="______SK1" localSheetId="5" hidden="1">{"ss",#N/A,FALSE,"MODULE3"}</definedName>
    <definedName name="______SK1" localSheetId="12" hidden="1">{"ss",#N/A,FALSE,"MODULE3"}</definedName>
    <definedName name="______SK1" localSheetId="2" hidden="1">{"ss",#N/A,FALSE,"MODULE3"}</definedName>
    <definedName name="______SK1" localSheetId="6" hidden="1">{"ss",#N/A,FALSE,"MODULE3"}</definedName>
    <definedName name="______SK1" localSheetId="3" hidden="1">{"ss",#N/A,FALSE,"MODULE3"}</definedName>
    <definedName name="______SK1" localSheetId="7" hidden="1">{"ss",#N/A,FALSE,"MODULE3"}</definedName>
    <definedName name="______SK1" hidden="1">{"ss",#N/A,FALSE,"MODULE3"}</definedName>
    <definedName name="______tf1">#REF!</definedName>
    <definedName name="______tf2">#REF!</definedName>
    <definedName name="______tf3">#REF!</definedName>
    <definedName name="______tf4">#REF!</definedName>
    <definedName name="______tfd1">#REF!</definedName>
    <definedName name="______tfd2">#REF!</definedName>
    <definedName name="______tfd3">#REF!</definedName>
    <definedName name="______tfd4">#REF!</definedName>
    <definedName name="______tr1">#REF!</definedName>
    <definedName name="______tr2">#REF!</definedName>
    <definedName name="______tr3">#REF!</definedName>
    <definedName name="______trd1">#REF!</definedName>
    <definedName name="______trd2">#REF!</definedName>
    <definedName name="______trd3">#REF!</definedName>
    <definedName name="______WD2">NA()</definedName>
    <definedName name="______WN7" localSheetId="8" hidden="1">{#N/A,#N/A,FALSE,"MODULE3"}</definedName>
    <definedName name="______WN7" localSheetId="4" hidden="1">{#N/A,#N/A,FALSE,"MODULE3"}</definedName>
    <definedName name="______WN7" localSheetId="5" hidden="1">{#N/A,#N/A,FALSE,"MODULE3"}</definedName>
    <definedName name="______WN7" localSheetId="12" hidden="1">{#N/A,#N/A,FALSE,"MODULE3"}</definedName>
    <definedName name="______WN7" localSheetId="2" hidden="1">{#N/A,#N/A,FALSE,"MODULE3"}</definedName>
    <definedName name="______WN7" localSheetId="6" hidden="1">{#N/A,#N/A,FALSE,"MODULE3"}</definedName>
    <definedName name="______WN7" localSheetId="3" hidden="1">{#N/A,#N/A,FALSE,"MODULE3"}</definedName>
    <definedName name="______WN7" localSheetId="7" hidden="1">{#N/A,#N/A,FALSE,"MODULE3"}</definedName>
    <definedName name="______WN7" hidden="1">{#N/A,#N/A,FALSE,"MODULE3"}</definedName>
    <definedName name="______xlnm.Print_Area_14">#REF!</definedName>
    <definedName name="______xlnm.Print_Area_15">#REF!</definedName>
    <definedName name="______xlnm.Print_Area_6">#REF!</definedName>
    <definedName name="______xlnm_Print_Area_15">#N/A</definedName>
    <definedName name="______xlnm_Print_Area_6">#N/A</definedName>
    <definedName name="_____10" localSheetId="9">#REF!</definedName>
    <definedName name="_____10">#REF!</definedName>
    <definedName name="_____11" localSheetId="9">#REF!</definedName>
    <definedName name="_____11">#REF!</definedName>
    <definedName name="_____2C__PRI">#REF!</definedName>
    <definedName name="_____6" localSheetId="9">#REF!</definedName>
    <definedName name="_____6">#REF!</definedName>
    <definedName name="_____7" localSheetId="9">#REF!</definedName>
    <definedName name="_____7">#REF!</definedName>
    <definedName name="_____8" localSheetId="9">#REF!</definedName>
    <definedName name="_____8">#REF!</definedName>
    <definedName name="_____9" localSheetId="9">#REF!</definedName>
    <definedName name="_____9">#REF!</definedName>
    <definedName name="_____A2">#REF!</definedName>
    <definedName name="_____A65537">#REF!</definedName>
    <definedName name="_____a65631">#REF!</definedName>
    <definedName name="_____AGG10">#REF!</definedName>
    <definedName name="_____AGG10_1">"#REF!"</definedName>
    <definedName name="_____AGG10_12">"$#REF!.#REF!#REF!"</definedName>
    <definedName name="_____AGG10_7">"#REF!"</definedName>
    <definedName name="_____AGG10_8">"#REF!"</definedName>
    <definedName name="_____Agg12">NA()</definedName>
    <definedName name="_____Agg12_1">"#REF!"</definedName>
    <definedName name="_____Agg12_12">"$#REF!.#REF!#REF!"</definedName>
    <definedName name="_____Agg12_7">"#REF!"</definedName>
    <definedName name="_____Agg12_8">"#REF!"</definedName>
    <definedName name="_____Agg20">NA()</definedName>
    <definedName name="_____Agg20_1">"#REF!"</definedName>
    <definedName name="_____Agg20_12">"$#REF!.#REF!#REF!"</definedName>
    <definedName name="_____Agg40">NA()</definedName>
    <definedName name="_____Agg40_1">"#REF!"</definedName>
    <definedName name="_____Agg40_12">"$#REF!.#REF!#REF!"</definedName>
    <definedName name="_____Agg6">NA()</definedName>
    <definedName name="_____Agg6_1">"#REF!"</definedName>
    <definedName name="_____Agg6_12">"$#REF!.#REF!#REF!"</definedName>
    <definedName name="_____aoc1">#REF!</definedName>
    <definedName name="_____aoc10">#N/A</definedName>
    <definedName name="_____aoc11">#REF!</definedName>
    <definedName name="_____aoc2">#REF!</definedName>
    <definedName name="_____aoc3">#REF!</definedName>
    <definedName name="_____aoc4">#REF!</definedName>
    <definedName name="_____aoc8">#REF!</definedName>
    <definedName name="_____aoc9">#REF!</definedName>
    <definedName name="_____AXX1">#REF!</definedName>
    <definedName name="_____axx2">#REF!</definedName>
    <definedName name="_____axx3">#REF!</definedName>
    <definedName name="_____axx4">#REF!</definedName>
    <definedName name="_____B100000">#REF!</definedName>
    <definedName name="_____b111121">#REF!</definedName>
    <definedName name="_____B65999">#REF!</definedName>
    <definedName name="_____B66000">#REF!</definedName>
    <definedName name="_____bit3040">NA()</definedName>
    <definedName name="_____bit3040_1">"#REF!"</definedName>
    <definedName name="_____bit3040_12">"$#REF!.#REF!#REF!"</definedName>
    <definedName name="_____BIT6070">NA()</definedName>
    <definedName name="_____BIT6070_1">"#REF!"</definedName>
    <definedName name="_____BIT6070_12">"$#REF!.#REF!#REF!"</definedName>
    <definedName name="_____bit8525">NA()</definedName>
    <definedName name="_____bit8525_1">"#REF!"</definedName>
    <definedName name="_____bit8525_12">"$#REF!.#REF!#REF!"</definedName>
    <definedName name="_____bol1">#REF!</definedName>
    <definedName name="_____C" localSheetId="9">#REF!</definedName>
    <definedName name="_____C">#REF!</definedName>
    <definedName name="_____CAN112">13.42</definedName>
    <definedName name="_____CAN113">12.98</definedName>
    <definedName name="_____CAN117">12.7</definedName>
    <definedName name="_____CAN118">13.27</definedName>
    <definedName name="_____CAN120">11.72</definedName>
    <definedName name="_____CAN210">10.38</definedName>
    <definedName name="_____CAN211">10.58</definedName>
    <definedName name="_____CAN213">10.56</definedName>
    <definedName name="_____CAN215">10.22</definedName>
    <definedName name="_____CAN216">9.61</definedName>
    <definedName name="_____CAN217">10.47</definedName>
    <definedName name="_____CAN219">10.91</definedName>
    <definedName name="_____CAN220">11.09</definedName>
    <definedName name="_____CAN221">11.25</definedName>
    <definedName name="_____CAN222">10.17</definedName>
    <definedName name="_____CAN223">9.89</definedName>
    <definedName name="_____CAN230">10.79</definedName>
    <definedName name="_____can421">40.2</definedName>
    <definedName name="_____can422">41.57</definedName>
    <definedName name="_____can423">43.9</definedName>
    <definedName name="_____can424">41.19</definedName>
    <definedName name="_____can425">42.81</definedName>
    <definedName name="_____can426">40.77</definedName>
    <definedName name="_____can427">40.92</definedName>
    <definedName name="_____can428">39.29</definedName>
    <definedName name="_____can429">45.19</definedName>
    <definedName name="_____can430">40.73</definedName>
    <definedName name="_____can431">42.52</definedName>
    <definedName name="_____can432">42.53</definedName>
    <definedName name="_____can433">43.69</definedName>
    <definedName name="_____can434">40.43</definedName>
    <definedName name="_____can435">43.3</definedName>
    <definedName name="_____CAN458">#REF!</definedName>
    <definedName name="_____CAN486">#REF!</definedName>
    <definedName name="_____CAN487">#REF!</definedName>
    <definedName name="_____CAN488">#REF!</definedName>
    <definedName name="_____CAN489">#REF!</definedName>
    <definedName name="_____CAN490">#REF!</definedName>
    <definedName name="_____CAN491">#REF!</definedName>
    <definedName name="_____CAN492">#REF!</definedName>
    <definedName name="_____CAN493">#REF!</definedName>
    <definedName name="_____CAN494">#REF!</definedName>
    <definedName name="_____CAN495">#REF!</definedName>
    <definedName name="_____CAN496">#REF!</definedName>
    <definedName name="_____CAN497">#REF!</definedName>
    <definedName name="_____CAN498">#REF!</definedName>
    <definedName name="_____CAN499">#REF!</definedName>
    <definedName name="_____CAN500">#REF!</definedName>
    <definedName name="_____cra10">#REF!</definedName>
    <definedName name="_____cra11">#REF!</definedName>
    <definedName name="_____cra12">#REF!</definedName>
    <definedName name="_____cra13">#REF!</definedName>
    <definedName name="_____cra20">#REF!</definedName>
    <definedName name="_____cra22">#REF!</definedName>
    <definedName name="_____cra25">#REF!</definedName>
    <definedName name="_____cra26">#REF!</definedName>
    <definedName name="_____cra40">#REF!</definedName>
    <definedName name="_____cra45">#REF!</definedName>
    <definedName name="_____cra50">#REF!</definedName>
    <definedName name="_____cra6">#REF!</definedName>
    <definedName name="_____D100000">#REF!</definedName>
    <definedName name="_____D70000">#REF!</definedName>
    <definedName name="_____D80000">#REF!</definedName>
    <definedName name="_____D90000">#REF!</definedName>
    <definedName name="_____D99000">#REF!</definedName>
    <definedName name="_____D990000">#REF!</definedName>
    <definedName name="_____DET1">NA()</definedName>
    <definedName name="_____FEL1">NA()</definedName>
    <definedName name="_____GEL1">NA()</definedName>
    <definedName name="_____GEN125">NA()</definedName>
    <definedName name="_____GEN125_1">"#REF!"</definedName>
    <definedName name="_____GEN125_12">"$#REF!.#REF!#REF!"</definedName>
    <definedName name="_____GEN125_7">"#REF!"</definedName>
    <definedName name="_____GEN125_8">"#REF!"</definedName>
    <definedName name="_____GEN250">NA()</definedName>
    <definedName name="_____GEN250_1">"#REF!"</definedName>
    <definedName name="_____GEN250_12">"$#REF!.#REF!#REF!"</definedName>
    <definedName name="_____GEN250_7">"#REF!"</definedName>
    <definedName name="_____GEN250_8">"#REF!"</definedName>
    <definedName name="_____GEN63">NA()</definedName>
    <definedName name="_____GEN63_1">"#REF!"</definedName>
    <definedName name="_____GEN63_12">"$#REF!.#REF!#REF!"</definedName>
    <definedName name="_____GEN63_7">"#REF!"</definedName>
    <definedName name="_____GEN63_8">"#REF!"</definedName>
    <definedName name="_____HBG10">NA()</definedName>
    <definedName name="_____HBG12">NA()</definedName>
    <definedName name="_____HBG25">NA()</definedName>
    <definedName name="_____HBG40">NA()</definedName>
    <definedName name="_____HBG41">NA()</definedName>
    <definedName name="_____HBG41_1">#N/A</definedName>
    <definedName name="_____HBG41_12">NA()</definedName>
    <definedName name="_____HBG41_4">#N/A</definedName>
    <definedName name="_____HBG41_5">#N/A</definedName>
    <definedName name="_____HBG41_6">#N/A</definedName>
    <definedName name="_____HBG41_7">NA()</definedName>
    <definedName name="_____HBG41_8">NA()</definedName>
    <definedName name="_____HBG50">NA()</definedName>
    <definedName name="_____HBG6">NA()</definedName>
    <definedName name="_____hfi04">#REF!</definedName>
    <definedName name="_____hfi1">#REF!</definedName>
    <definedName name="_____hfi2">#REF!</definedName>
    <definedName name="_____IV65537">NA()</definedName>
    <definedName name="_____Ki1">#REF!</definedName>
    <definedName name="_____Ki2">#REF!</definedName>
    <definedName name="_____lb1" localSheetId="9">#REF!</definedName>
    <definedName name="_____lb1">#REF!</definedName>
    <definedName name="_____lb2" localSheetId="9">#REF!</definedName>
    <definedName name="_____lb2">#REF!</definedName>
    <definedName name="_____ll17" localSheetId="1">#REF!</definedName>
    <definedName name="_____ll17" localSheetId="8">#REF!</definedName>
    <definedName name="_____ll17" localSheetId="3">#REF!</definedName>
    <definedName name="_____ll17">"#REF!"</definedName>
    <definedName name="_____MAN1">#REF!</definedName>
    <definedName name="_____MG1">NA()</definedName>
    <definedName name="_____mm1" localSheetId="9">#REF!</definedName>
    <definedName name="_____mm1">#REF!</definedName>
    <definedName name="_____mm2" localSheetId="9">#REF!</definedName>
    <definedName name="_____mm2">#REF!</definedName>
    <definedName name="_____mm3" localSheetId="9">#REF!</definedName>
    <definedName name="_____mm3">#REF!</definedName>
    <definedName name="_____mnk1">#REF!</definedName>
    <definedName name="_____Mzd1">NA()</definedName>
    <definedName name="_____np3">#REF!</definedName>
    <definedName name="_____OP2">NA()</definedName>
    <definedName name="_____PB1">#REF!</definedName>
    <definedName name="_____pd1">#REF!</definedName>
    <definedName name="_____pd2">#REF!</definedName>
    <definedName name="_____Rs1">#REF!</definedName>
    <definedName name="_____S3">#REF!</definedName>
    <definedName name="_____s41" localSheetId="9" hidden="1">{"form-D1",#N/A,FALSE,"FORM-D1";"form-D1_amt",#N/A,FALSE,"FORM-D1"}</definedName>
    <definedName name="_____s41" hidden="1">{"form-D1",#N/A,FALSE,"FORM-D1";"form-D1_amt",#N/A,FALSE,"FORM-D1"}</definedName>
    <definedName name="_____SBB1" localSheetId="9">#REF!</definedName>
    <definedName name="_____SBB1">#REF!</definedName>
    <definedName name="_____SBB2" localSheetId="9">#REF!</definedName>
    <definedName name="_____SBB2">#REF!</definedName>
    <definedName name="_____SBB3" localSheetId="9">#REF!</definedName>
    <definedName name="_____SBB3">#REF!</definedName>
    <definedName name="_____SBB4" localSheetId="9">#REF!</definedName>
    <definedName name="_____SBB4">#REF!</definedName>
    <definedName name="_____SBB5" localSheetId="9">#REF!</definedName>
    <definedName name="_____SBB5">#REF!</definedName>
    <definedName name="_____SH1">#REF!</definedName>
    <definedName name="_____SH2">#REF!</definedName>
    <definedName name="_____SH3">#REF!</definedName>
    <definedName name="_____SH4">#REF!</definedName>
    <definedName name="_____SH5">#REF!</definedName>
    <definedName name="_____SHH1" localSheetId="9">#REF!</definedName>
    <definedName name="_____SHH1">#REF!</definedName>
    <definedName name="_____SHH2" localSheetId="9">#REF!</definedName>
    <definedName name="_____SHH2">#REF!</definedName>
    <definedName name="_____SHH3" localSheetId="9">#REF!</definedName>
    <definedName name="_____SHH3">#REF!</definedName>
    <definedName name="_____SK1" localSheetId="8" hidden="1">{"ss",#N/A,FALSE,"MODULE3"}</definedName>
    <definedName name="_____SK1" localSheetId="4" hidden="1">{"ss",#N/A,FALSE,"MODULE3"}</definedName>
    <definedName name="_____SK1" localSheetId="5" hidden="1">{"ss",#N/A,FALSE,"MODULE3"}</definedName>
    <definedName name="_____SK1" localSheetId="12" hidden="1">{"ss",#N/A,FALSE,"MODULE3"}</definedName>
    <definedName name="_____SK1" localSheetId="2" hidden="1">{"ss",#N/A,FALSE,"MODULE3"}</definedName>
    <definedName name="_____SK1" localSheetId="6" hidden="1">{"ss",#N/A,FALSE,"MODULE3"}</definedName>
    <definedName name="_____SK1" localSheetId="3" hidden="1">{"ss",#N/A,FALSE,"MODULE3"}</definedName>
    <definedName name="_____SK1" localSheetId="7" hidden="1">{"ss",#N/A,FALSE,"MODULE3"}</definedName>
    <definedName name="_____SK1" hidden="1">{"ss",#N/A,FALSE,"MODULE3"}</definedName>
    <definedName name="_____te1">#REF!</definedName>
    <definedName name="_____tf1">#REF!</definedName>
    <definedName name="_____tf2">#REF!</definedName>
    <definedName name="_____tf3">#REF!</definedName>
    <definedName name="_____tf4">#REF!</definedName>
    <definedName name="_____tfd1">#REF!</definedName>
    <definedName name="_____tfd2">#REF!</definedName>
    <definedName name="_____tfd3">#REF!</definedName>
    <definedName name="_____tfd4">#REF!</definedName>
    <definedName name="_____tr1">#REF!</definedName>
    <definedName name="_____tr1800">#REF!</definedName>
    <definedName name="_____tr2">#REF!</definedName>
    <definedName name="_____tr3">#REF!</definedName>
    <definedName name="_____tr6001">#REF!</definedName>
    <definedName name="_____tr900">#REF!</definedName>
    <definedName name="_____trd1">#REF!</definedName>
    <definedName name="_____trd2">#REF!</definedName>
    <definedName name="_____trd3">#REF!</definedName>
    <definedName name="_____WD2">NA()</definedName>
    <definedName name="_____WN7" localSheetId="8" hidden="1">{#N/A,#N/A,FALSE,"MODULE3"}</definedName>
    <definedName name="_____WN7" localSheetId="4" hidden="1">{#N/A,#N/A,FALSE,"MODULE3"}</definedName>
    <definedName name="_____WN7" localSheetId="5" hidden="1">{#N/A,#N/A,FALSE,"MODULE3"}</definedName>
    <definedName name="_____WN7" localSheetId="12" hidden="1">{#N/A,#N/A,FALSE,"MODULE3"}</definedName>
    <definedName name="_____WN7" localSheetId="2" hidden="1">{#N/A,#N/A,FALSE,"MODULE3"}</definedName>
    <definedName name="_____WN7" localSheetId="6" hidden="1">{#N/A,#N/A,FALSE,"MODULE3"}</definedName>
    <definedName name="_____WN7" localSheetId="3" hidden="1">{#N/A,#N/A,FALSE,"MODULE3"}</definedName>
    <definedName name="_____WN7" localSheetId="7" hidden="1">{#N/A,#N/A,FALSE,"MODULE3"}</definedName>
    <definedName name="_____WN7" hidden="1">{#N/A,#N/A,FALSE,"MODULE3"}</definedName>
    <definedName name="_____xlnm.Print_Area_1">#REF!</definedName>
    <definedName name="_____xlnm.Print_Area_14">#REF!</definedName>
    <definedName name="_____xlnm.Print_Area_15">#REF!</definedName>
    <definedName name="_____xlnm.Print_Area_6">#REF!</definedName>
    <definedName name="_____xlnm_Print_Area_14">#N/A</definedName>
    <definedName name="_____xlnm_Print_Area_15">#N/A</definedName>
    <definedName name="_____xlnm_Print_Area_6">#N/A</definedName>
    <definedName name="____10" localSheetId="9">#REF!</definedName>
    <definedName name="____10">#REF!</definedName>
    <definedName name="____11" localSheetId="9">#REF!</definedName>
    <definedName name="____11">#REF!</definedName>
    <definedName name="____2C__PRI">#REF!</definedName>
    <definedName name="____6" localSheetId="9">#REF!</definedName>
    <definedName name="____6">#REF!</definedName>
    <definedName name="____7" localSheetId="9">#REF!</definedName>
    <definedName name="____7">#REF!</definedName>
    <definedName name="____8" localSheetId="9">#REF!</definedName>
    <definedName name="____8">#REF!</definedName>
    <definedName name="____9" localSheetId="9">#REF!</definedName>
    <definedName name="____9">#REF!</definedName>
    <definedName name="____A2">#REF!</definedName>
    <definedName name="____A65537">#REF!</definedName>
    <definedName name="____a65631">#REF!</definedName>
    <definedName name="____AGG10">#REF!</definedName>
    <definedName name="____AGG10_1">"#REF!"</definedName>
    <definedName name="____AGG10_12">"$#REF!.#REF!#REF!"</definedName>
    <definedName name="____AGG10_7">"#REF!"</definedName>
    <definedName name="____AGG10_8">"#REF!"</definedName>
    <definedName name="____Agg12">NA()</definedName>
    <definedName name="____Agg12_1">"#REF!"</definedName>
    <definedName name="____Agg12_12">"$#REF!.#REF!#REF!"</definedName>
    <definedName name="____Agg12_7">"#REF!"</definedName>
    <definedName name="____Agg12_8">"#REF!"</definedName>
    <definedName name="____Agg20">NA()</definedName>
    <definedName name="____Agg20_1">"#REF!"</definedName>
    <definedName name="____Agg20_12">"$#REF!.#REF!#REF!"</definedName>
    <definedName name="____Agg20_7">"#REF!"</definedName>
    <definedName name="____Agg20_8">"#REF!"</definedName>
    <definedName name="____Agg40">NA()</definedName>
    <definedName name="____Agg40_1">"#REF!"</definedName>
    <definedName name="____Agg40_12">"$#REF!.#REF!#REF!"</definedName>
    <definedName name="____Agg6">NA()</definedName>
    <definedName name="____Agg6_1">"#REF!"</definedName>
    <definedName name="____Agg6_12">"$#REF!.#REF!#REF!"</definedName>
    <definedName name="____aoc1">#REF!</definedName>
    <definedName name="____aoc10">#N/A</definedName>
    <definedName name="____aoc11">#REF!</definedName>
    <definedName name="____aoc2">#REF!</definedName>
    <definedName name="____aoc3">#REF!</definedName>
    <definedName name="____aoc4">#REF!</definedName>
    <definedName name="____aoc8">#REF!</definedName>
    <definedName name="____aoc9">#REF!</definedName>
    <definedName name="____AXX1">#REF!</definedName>
    <definedName name="____axx2">#REF!</definedName>
    <definedName name="____axx3">#REF!</definedName>
    <definedName name="____axx4">#REF!</definedName>
    <definedName name="____B100000">#REF!</definedName>
    <definedName name="____b111121">#REF!</definedName>
    <definedName name="____B65999">#REF!</definedName>
    <definedName name="____B66000">#REF!</definedName>
    <definedName name="____bit3040">NA()</definedName>
    <definedName name="____bit3040_1">"#REF!"</definedName>
    <definedName name="____bit3040_12">"$#REF!.#REF!#REF!"</definedName>
    <definedName name="____BIT6070">NA()</definedName>
    <definedName name="____BIT6070_1">"#REF!"</definedName>
    <definedName name="____BIT6070_12">"$#REF!.#REF!#REF!"</definedName>
    <definedName name="____bit8525">NA()</definedName>
    <definedName name="____bit8525_1">"#REF!"</definedName>
    <definedName name="____bit8525_12">"$#REF!.#REF!#REF!"</definedName>
    <definedName name="____bol1">#REF!</definedName>
    <definedName name="____C" localSheetId="9">#REF!</definedName>
    <definedName name="____C">#REF!</definedName>
    <definedName name="____CAN112">13.42</definedName>
    <definedName name="____CAN113">12.98</definedName>
    <definedName name="____CAN117">12.7</definedName>
    <definedName name="____CAN118">13.27</definedName>
    <definedName name="____CAN120">11.72</definedName>
    <definedName name="____CAN210">10.38</definedName>
    <definedName name="____CAN211">10.58</definedName>
    <definedName name="____CAN213">10.56</definedName>
    <definedName name="____CAN215">10.22</definedName>
    <definedName name="____CAN216">9.61</definedName>
    <definedName name="____CAN217">10.47</definedName>
    <definedName name="____CAN219">10.91</definedName>
    <definedName name="____CAN220">11.09</definedName>
    <definedName name="____CAN221">11.25</definedName>
    <definedName name="____CAN222">10.17</definedName>
    <definedName name="____CAN223">9.89</definedName>
    <definedName name="____CAN230">10.79</definedName>
    <definedName name="____can421">40.2</definedName>
    <definedName name="____can422">41.57</definedName>
    <definedName name="____can423">43.9</definedName>
    <definedName name="____can424">41.19</definedName>
    <definedName name="____can425">42.81</definedName>
    <definedName name="____can426">40.77</definedName>
    <definedName name="____can427">40.92</definedName>
    <definedName name="____can428">39.29</definedName>
    <definedName name="____can429">45.19</definedName>
    <definedName name="____can430">40.73</definedName>
    <definedName name="____can431">42.52</definedName>
    <definedName name="____can432">42.53</definedName>
    <definedName name="____can433">43.69</definedName>
    <definedName name="____can434">40.43</definedName>
    <definedName name="____can435">43.3</definedName>
    <definedName name="____CAN458">#REF!</definedName>
    <definedName name="____CAN486">#REF!</definedName>
    <definedName name="____CAN487">#REF!</definedName>
    <definedName name="____CAN488">#REF!</definedName>
    <definedName name="____CAN489">#REF!</definedName>
    <definedName name="____CAN490">#REF!</definedName>
    <definedName name="____CAN491">#REF!</definedName>
    <definedName name="____CAN492">#REF!</definedName>
    <definedName name="____CAN493">#REF!</definedName>
    <definedName name="____CAN494">#REF!</definedName>
    <definedName name="____CAN495">#REF!</definedName>
    <definedName name="____CAN496">#REF!</definedName>
    <definedName name="____CAN497">#REF!</definedName>
    <definedName name="____CAN498">#REF!</definedName>
    <definedName name="____CAN499">#REF!</definedName>
    <definedName name="____CAN500">#REF!</definedName>
    <definedName name="____cra10">#REF!</definedName>
    <definedName name="____cra11">#REF!</definedName>
    <definedName name="____cra12">#REF!</definedName>
    <definedName name="____cra13">#REF!</definedName>
    <definedName name="____cra20">#REF!</definedName>
    <definedName name="____cra22">#REF!</definedName>
    <definedName name="____cra25">#REF!</definedName>
    <definedName name="____cra26">#REF!</definedName>
    <definedName name="____cra40">#REF!</definedName>
    <definedName name="____cra45">#REF!</definedName>
    <definedName name="____cra50">#REF!</definedName>
    <definedName name="____cra6">#REF!</definedName>
    <definedName name="____D100000">#REF!</definedName>
    <definedName name="____D70000">#REF!</definedName>
    <definedName name="____D80000">#REF!</definedName>
    <definedName name="____D90000">#REF!</definedName>
    <definedName name="____D99000">#REF!</definedName>
    <definedName name="____D990000">#REF!</definedName>
    <definedName name="____dec05" localSheetId="9" hidden="1">{"'Sheet1'!$A$4386:$N$4591"}</definedName>
    <definedName name="____dec05" hidden="1">{"'Sheet1'!$A$4386:$N$4591"}</definedName>
    <definedName name="____DET1">NA()</definedName>
    <definedName name="____FEL1">NA()</definedName>
    <definedName name="____GEL1">NA()</definedName>
    <definedName name="____GEN125">NA()</definedName>
    <definedName name="____GEN125_1">"#REF!"</definedName>
    <definedName name="____GEN125_12">"$#REF!.#REF!#REF!"</definedName>
    <definedName name="____GEN125_7">"#REF!"</definedName>
    <definedName name="____GEN125_8">"#REF!"</definedName>
    <definedName name="____GEN250">NA()</definedName>
    <definedName name="____GEN250_1">"#REF!"</definedName>
    <definedName name="____GEN250_12">"$#REF!.#REF!#REF!"</definedName>
    <definedName name="____GEN250_7">"#REF!"</definedName>
    <definedName name="____GEN250_8">"#REF!"</definedName>
    <definedName name="____GEN63">NA()</definedName>
    <definedName name="____GEN63_1">"#REF!"</definedName>
    <definedName name="____GEN63_12">"$#REF!.#REF!#REF!"</definedName>
    <definedName name="____GEN63_7">"#REF!"</definedName>
    <definedName name="____GEN63_8">"#REF!"</definedName>
    <definedName name="____HBG10">NA()</definedName>
    <definedName name="____HBG12">NA()</definedName>
    <definedName name="____HBG25">NA()</definedName>
    <definedName name="____HBG40">NA()</definedName>
    <definedName name="____HBG41">NA()</definedName>
    <definedName name="____HBG41_1">#N/A</definedName>
    <definedName name="____HBG41_12">NA()</definedName>
    <definedName name="____HBG41_4">#N/A</definedName>
    <definedName name="____HBG41_5">#N/A</definedName>
    <definedName name="____HBG41_6">#N/A</definedName>
    <definedName name="____HBG41_7">NA()</definedName>
    <definedName name="____HBG41_8">NA()</definedName>
    <definedName name="____HBG50">NA()</definedName>
    <definedName name="____HBG6">NA()</definedName>
    <definedName name="____hfi04">#REF!</definedName>
    <definedName name="____hfi1">#REF!</definedName>
    <definedName name="____hfi2">#REF!</definedName>
    <definedName name="____IV65537">NA()</definedName>
    <definedName name="____k1" localSheetId="9" hidden="1">{"form-D1",#N/A,FALSE,"FORM-D1";"form-D1_amt",#N/A,FALSE,"FORM-D1"}</definedName>
    <definedName name="____k1" hidden="1">{"form-D1",#N/A,FALSE,"FORM-D1";"form-D1_amt",#N/A,FALSE,"FORM-D1"}</definedName>
    <definedName name="____Ki1">#REF!</definedName>
    <definedName name="____Ki2">#REF!</definedName>
    <definedName name="____lb1" localSheetId="9">#REF!</definedName>
    <definedName name="____lb1">#REF!</definedName>
    <definedName name="____lb2" localSheetId="9">#REF!</definedName>
    <definedName name="____lb2">#REF!</definedName>
    <definedName name="____ll17" localSheetId="1">#REF!</definedName>
    <definedName name="____ll17" localSheetId="8">#REF!</definedName>
    <definedName name="____ll17" localSheetId="3">#REF!</definedName>
    <definedName name="____ll17">"#REF!"</definedName>
    <definedName name="____MAN1">#REF!</definedName>
    <definedName name="____MG1">NA()</definedName>
    <definedName name="____mm1" localSheetId="9">#REF!</definedName>
    <definedName name="____mm1">#REF!</definedName>
    <definedName name="____mm2" localSheetId="9">#REF!</definedName>
    <definedName name="____mm2">#REF!</definedName>
    <definedName name="____mm3" localSheetId="9">#REF!</definedName>
    <definedName name="____mm3">#REF!</definedName>
    <definedName name="____mnk1">#REF!</definedName>
    <definedName name="____Mzd1">NA()</definedName>
    <definedName name="____np3">#REF!</definedName>
    <definedName name="____OP2">NA()</definedName>
    <definedName name="____PB1">#REF!</definedName>
    <definedName name="____pd1">#REF!</definedName>
    <definedName name="____pd2">#REF!</definedName>
    <definedName name="____Rs1">#REF!</definedName>
    <definedName name="____S3">#REF!</definedName>
    <definedName name="____s41" localSheetId="9" hidden="1">{"form-D1",#N/A,FALSE,"FORM-D1";"form-D1_amt",#N/A,FALSE,"FORM-D1"}</definedName>
    <definedName name="____s41" hidden="1">{"form-D1",#N/A,FALSE,"FORM-D1";"form-D1_amt",#N/A,FALSE,"FORM-D1"}</definedName>
    <definedName name="____SBB1" localSheetId="9">#REF!</definedName>
    <definedName name="____SBB1">#REF!</definedName>
    <definedName name="____SBB2" localSheetId="9">#REF!</definedName>
    <definedName name="____SBB2">#REF!</definedName>
    <definedName name="____SBB3" localSheetId="9">#REF!</definedName>
    <definedName name="____SBB3">#REF!</definedName>
    <definedName name="____SBB4" localSheetId="9">#REF!</definedName>
    <definedName name="____SBB4">#REF!</definedName>
    <definedName name="____SBB5" localSheetId="9">#REF!</definedName>
    <definedName name="____SBB5">#REF!</definedName>
    <definedName name="____sep05">#REF!</definedName>
    <definedName name="____SH1">#REF!</definedName>
    <definedName name="____SH2">#REF!</definedName>
    <definedName name="____SH3">#REF!</definedName>
    <definedName name="____SH4">#REF!</definedName>
    <definedName name="____SH5">#REF!</definedName>
    <definedName name="____SHH1" localSheetId="9">#REF!</definedName>
    <definedName name="____SHH1">#REF!</definedName>
    <definedName name="____SHH2" localSheetId="9">#REF!</definedName>
    <definedName name="____SHH2">#REF!</definedName>
    <definedName name="____SHH3" localSheetId="9">#REF!</definedName>
    <definedName name="____SHH3">#REF!</definedName>
    <definedName name="____SK1" localSheetId="8" hidden="1">{"ss",#N/A,FALSE,"MODULE3"}</definedName>
    <definedName name="____SK1" localSheetId="4" hidden="1">{"ss",#N/A,FALSE,"MODULE3"}</definedName>
    <definedName name="____SK1" localSheetId="5" hidden="1">{"ss",#N/A,FALSE,"MODULE3"}</definedName>
    <definedName name="____SK1" localSheetId="12" hidden="1">{"ss",#N/A,FALSE,"MODULE3"}</definedName>
    <definedName name="____SK1" localSheetId="2" hidden="1">{"ss",#N/A,FALSE,"MODULE3"}</definedName>
    <definedName name="____SK1" localSheetId="6" hidden="1">{"ss",#N/A,FALSE,"MODULE3"}</definedName>
    <definedName name="____SK1" localSheetId="3" hidden="1">{"ss",#N/A,FALSE,"MODULE3"}</definedName>
    <definedName name="____SK1" localSheetId="7" hidden="1">{"ss",#N/A,FALSE,"MODULE3"}</definedName>
    <definedName name="____SK1" hidden="1">{"ss",#N/A,FALSE,"MODULE3"}</definedName>
    <definedName name="____te1">#REF!</definedName>
    <definedName name="____tf1">#REF!</definedName>
    <definedName name="____tf2">#REF!</definedName>
    <definedName name="____tf3">#REF!</definedName>
    <definedName name="____tf4">#REF!</definedName>
    <definedName name="____tfd1">#REF!</definedName>
    <definedName name="____tfd2">#REF!</definedName>
    <definedName name="____tfd3">#REF!</definedName>
    <definedName name="____tfd4">#REF!</definedName>
    <definedName name="____tr1">#REF!</definedName>
    <definedName name="____tr1800">#REF!</definedName>
    <definedName name="____tr2">#REF!</definedName>
    <definedName name="____tr3">#REF!</definedName>
    <definedName name="____tr6001">#REF!</definedName>
    <definedName name="____tr900">#REF!</definedName>
    <definedName name="____trd1">#REF!</definedName>
    <definedName name="____trd2">#REF!</definedName>
    <definedName name="____trd3">#REF!</definedName>
    <definedName name="____WD2">NA()</definedName>
    <definedName name="____WN7" localSheetId="8" hidden="1">{#N/A,#N/A,FALSE,"MODULE3"}</definedName>
    <definedName name="____WN7" localSheetId="4" hidden="1">{#N/A,#N/A,FALSE,"MODULE3"}</definedName>
    <definedName name="____WN7" localSheetId="5" hidden="1">{#N/A,#N/A,FALSE,"MODULE3"}</definedName>
    <definedName name="____WN7" localSheetId="12" hidden="1">{#N/A,#N/A,FALSE,"MODULE3"}</definedName>
    <definedName name="____WN7" localSheetId="2" hidden="1">{#N/A,#N/A,FALSE,"MODULE3"}</definedName>
    <definedName name="____WN7" localSheetId="6" hidden="1">{#N/A,#N/A,FALSE,"MODULE3"}</definedName>
    <definedName name="____WN7" localSheetId="3" hidden="1">{#N/A,#N/A,FALSE,"MODULE3"}</definedName>
    <definedName name="____WN7" localSheetId="7" hidden="1">{#N/A,#N/A,FALSE,"MODULE3"}</definedName>
    <definedName name="____WN7" hidden="1">{#N/A,#N/A,FALSE,"MODULE3"}</definedName>
    <definedName name="____xlnm.Print_Area_15">#REF!</definedName>
    <definedName name="____xlnm.Print_Area_16">#REF!</definedName>
    <definedName name="____xlnm.Print_Area_17">"#REF!"</definedName>
    <definedName name="____xlnm_Print_Area_15">#N/A</definedName>
    <definedName name="____xlnm_Print_Area_16">#N/A</definedName>
    <definedName name="____xlnm_Print_Area_17">"#REF!"</definedName>
    <definedName name="___10" localSheetId="9">#REF!</definedName>
    <definedName name="___10">#REF!</definedName>
    <definedName name="___11" localSheetId="9">#REF!</definedName>
    <definedName name="___11">#REF!</definedName>
    <definedName name="___1C_0PRI">#REF!</definedName>
    <definedName name="___2C__PRI">#REF!</definedName>
    <definedName name="___6" localSheetId="9">#REF!</definedName>
    <definedName name="___6">#REF!</definedName>
    <definedName name="___7" localSheetId="9">#REF!</definedName>
    <definedName name="___7">#REF!</definedName>
    <definedName name="___8" localSheetId="9">#REF!</definedName>
    <definedName name="___8">#REF!</definedName>
    <definedName name="___9" localSheetId="9">#REF!</definedName>
    <definedName name="___9">#REF!</definedName>
    <definedName name="___A2">#REF!</definedName>
    <definedName name="___A65537">#REF!</definedName>
    <definedName name="___a65631">#REF!</definedName>
    <definedName name="___AGG10">#REF!</definedName>
    <definedName name="___AGG10_1">"#REF!"</definedName>
    <definedName name="___AGG10_12">"$#REF!.#REF!#REF!"</definedName>
    <definedName name="___AGG10_7">"#REF!"</definedName>
    <definedName name="___AGG10_8">"#REF!"</definedName>
    <definedName name="___Agg12">NA()</definedName>
    <definedName name="___Agg12_1">"#REF!"</definedName>
    <definedName name="___Agg12_12">"$#REF!.#REF!#REF!"</definedName>
    <definedName name="___Agg12_7">"#REF!"</definedName>
    <definedName name="___Agg12_8">"#REF!"</definedName>
    <definedName name="___Agg20">NA()</definedName>
    <definedName name="___Agg20_1">"#REF!"</definedName>
    <definedName name="___Agg20_12">"$#REF!.#REF!#REF!"</definedName>
    <definedName name="___Agg20_7">"#REF!"</definedName>
    <definedName name="___Agg20_8">"#REF!"</definedName>
    <definedName name="___Agg40">NA()</definedName>
    <definedName name="___Agg40_1">"#REF!"</definedName>
    <definedName name="___Agg40_12">"$#REF!.#REF!#REF!"</definedName>
    <definedName name="___Agg6">NA()</definedName>
    <definedName name="___Agg6_1">"#REF!"</definedName>
    <definedName name="___Agg6_12">"$#REF!.#REF!#REF!"</definedName>
    <definedName name="___aoc1">#REF!</definedName>
    <definedName name="___aoc10">#N/A</definedName>
    <definedName name="___aoc11">#REF!</definedName>
    <definedName name="___aoc2">#REF!</definedName>
    <definedName name="___aoc3">#REF!</definedName>
    <definedName name="___aoc4">#REF!</definedName>
    <definedName name="___aoc8">#REF!</definedName>
    <definedName name="___aoc9">#REF!</definedName>
    <definedName name="___AXX1">#REF!</definedName>
    <definedName name="___axx2">#REF!</definedName>
    <definedName name="___axx3">#REF!</definedName>
    <definedName name="___axx4">#REF!</definedName>
    <definedName name="___B100000">#REF!</definedName>
    <definedName name="___B65999">#REF!</definedName>
    <definedName name="___B66000">#REF!</definedName>
    <definedName name="___bit3040">NA()</definedName>
    <definedName name="___bit3040_1">"#REF!"</definedName>
    <definedName name="___bit3040_12">"$#REF!.#REF!#REF!"</definedName>
    <definedName name="___BIT6070">NA()</definedName>
    <definedName name="___BIT6070_1">"#REF!"</definedName>
    <definedName name="___BIT6070_12">"$#REF!.#REF!#REF!"</definedName>
    <definedName name="___bit8525">NA()</definedName>
    <definedName name="___bit8525_1">"#REF!"</definedName>
    <definedName name="___bit8525_12">"$#REF!.#REF!#REF!"</definedName>
    <definedName name="___bol1">#REF!</definedName>
    <definedName name="___C" localSheetId="9">#REF!</definedName>
    <definedName name="___C">#REF!</definedName>
    <definedName name="___CAN112">13.42</definedName>
    <definedName name="___CAN113">12.98</definedName>
    <definedName name="___CAN117">12.7</definedName>
    <definedName name="___CAN118">13.27</definedName>
    <definedName name="___CAN120">11.72</definedName>
    <definedName name="___CAN210">10.38</definedName>
    <definedName name="___CAN211">10.58</definedName>
    <definedName name="___CAN213">10.56</definedName>
    <definedName name="___CAN215">10.22</definedName>
    <definedName name="___CAN216">9.61</definedName>
    <definedName name="___CAN217">10.47</definedName>
    <definedName name="___CAN219">10.91</definedName>
    <definedName name="___CAN220">11.09</definedName>
    <definedName name="___CAN221">11.25</definedName>
    <definedName name="___CAN222">10.17</definedName>
    <definedName name="___CAN223">9.89</definedName>
    <definedName name="___CAN230">10.79</definedName>
    <definedName name="___can421">40.2</definedName>
    <definedName name="___can422">41.57</definedName>
    <definedName name="___can423">43.9</definedName>
    <definedName name="___can424">41.19</definedName>
    <definedName name="___can425">42.81</definedName>
    <definedName name="___can426">40.77</definedName>
    <definedName name="___can427">40.92</definedName>
    <definedName name="___can428">39.29</definedName>
    <definedName name="___can429">45.19</definedName>
    <definedName name="___can430">40.73</definedName>
    <definedName name="___can431">42.52</definedName>
    <definedName name="___can432">42.53</definedName>
    <definedName name="___can433">43.69</definedName>
    <definedName name="___can434">40.43</definedName>
    <definedName name="___can435">43.3</definedName>
    <definedName name="___CAN458">#REF!</definedName>
    <definedName name="___CAN486">#REF!</definedName>
    <definedName name="___CAN487">#REF!</definedName>
    <definedName name="___CAN488">#REF!</definedName>
    <definedName name="___CAN489">#REF!</definedName>
    <definedName name="___CAN490">#REF!</definedName>
    <definedName name="___CAN491">#REF!</definedName>
    <definedName name="___CAN492">#REF!</definedName>
    <definedName name="___CAN493">#REF!</definedName>
    <definedName name="___CAN494">#REF!</definedName>
    <definedName name="___CAN495">#REF!</definedName>
    <definedName name="___CAN496">#REF!</definedName>
    <definedName name="___CAN497">#REF!</definedName>
    <definedName name="___CAN498">#REF!</definedName>
    <definedName name="___CAN499">#REF!</definedName>
    <definedName name="___CAN500">#REF!</definedName>
    <definedName name="___cra10">#REF!</definedName>
    <definedName name="___cra11">#REF!</definedName>
    <definedName name="___cra12">#REF!</definedName>
    <definedName name="___cra13">#REF!</definedName>
    <definedName name="___cra20">#REF!</definedName>
    <definedName name="___cra22">#REF!</definedName>
    <definedName name="___cra25">#REF!</definedName>
    <definedName name="___cra26">#REF!</definedName>
    <definedName name="___cra40">#REF!</definedName>
    <definedName name="___cra45">#REF!</definedName>
    <definedName name="___cra50">#REF!</definedName>
    <definedName name="___cra6">#REF!</definedName>
    <definedName name="___D100000">#REF!</definedName>
    <definedName name="___D70000">#REF!</definedName>
    <definedName name="___D80000">#REF!</definedName>
    <definedName name="___D90000">#REF!</definedName>
    <definedName name="___D99000">#REF!</definedName>
    <definedName name="___D990000">#REF!</definedName>
    <definedName name="___dec05" localSheetId="9" hidden="1">{"'Sheet1'!$A$4386:$N$4591"}</definedName>
    <definedName name="___dec05" hidden="1">{"'Sheet1'!$A$4386:$N$4591"}</definedName>
    <definedName name="___DET1">NA()</definedName>
    <definedName name="___FEL1">NA()</definedName>
    <definedName name="___GEL1">NA()</definedName>
    <definedName name="___GEN125">NA()</definedName>
    <definedName name="___GEN125_1">"#REF!"</definedName>
    <definedName name="___GEN125_12">"$#REF!.#REF!#REF!"</definedName>
    <definedName name="___GEN125_7">"#REF!"</definedName>
    <definedName name="___GEN125_8">"#REF!"</definedName>
    <definedName name="___GEN250">NA()</definedName>
    <definedName name="___GEN250_1">"#REF!"</definedName>
    <definedName name="___GEN250_12">"$#REF!.#REF!#REF!"</definedName>
    <definedName name="___GEN250_7">"#REF!"</definedName>
    <definedName name="___GEN250_8">"#REF!"</definedName>
    <definedName name="___GEN63">NA()</definedName>
    <definedName name="___GEN63_1">"#REF!"</definedName>
    <definedName name="___GEN63_12">"$#REF!.#REF!#REF!"</definedName>
    <definedName name="___GEN63_7">"#REF!"</definedName>
    <definedName name="___GEN63_8">"#REF!"</definedName>
    <definedName name="___HBG10">NA()</definedName>
    <definedName name="___HBG12">NA()</definedName>
    <definedName name="___HBG25">NA()</definedName>
    <definedName name="___HBG40">NA()</definedName>
    <definedName name="___HBG41">NA()</definedName>
    <definedName name="___HBG41_1">#N/A</definedName>
    <definedName name="___HBG41_12">NA()</definedName>
    <definedName name="___HBG41_4">#N/A</definedName>
    <definedName name="___HBG41_5">#N/A</definedName>
    <definedName name="___HBG41_6">#N/A</definedName>
    <definedName name="___HBG41_7">NA()</definedName>
    <definedName name="___HBG41_8">NA()</definedName>
    <definedName name="___HBG50">NA()</definedName>
    <definedName name="___HBG6">NA()</definedName>
    <definedName name="___hfi04">#REF!</definedName>
    <definedName name="___hfi1">#REF!</definedName>
    <definedName name="___hfi2">#REF!</definedName>
    <definedName name="___IV65537" localSheetId="1">#REF!</definedName>
    <definedName name="___IV65537" localSheetId="8">#REF!</definedName>
    <definedName name="___IV65537" localSheetId="3">#REF!</definedName>
    <definedName name="___IV65537">NA()</definedName>
    <definedName name="___jj1">#REF!</definedName>
    <definedName name="___Ki1">#REF!</definedName>
    <definedName name="___Ki2">#REF!</definedName>
    <definedName name="___lb1" localSheetId="9">#REF!</definedName>
    <definedName name="___lb1">#REF!</definedName>
    <definedName name="___lb2" localSheetId="9">#REF!</definedName>
    <definedName name="___lb2">#REF!</definedName>
    <definedName name="___lhs1">#REF!</definedName>
    <definedName name="___ll17" localSheetId="1">#REF!</definedName>
    <definedName name="___ll17" localSheetId="8">#REF!</definedName>
    <definedName name="___ll17" localSheetId="3">#REF!</definedName>
    <definedName name="___ll17">NA()</definedName>
    <definedName name="___MAN1">#REF!</definedName>
    <definedName name="___MG1">NA()</definedName>
    <definedName name="___mm1" localSheetId="9">#REF!</definedName>
    <definedName name="___mm1">#REF!</definedName>
    <definedName name="___mm2" localSheetId="9">#REF!</definedName>
    <definedName name="___mm2">#REF!</definedName>
    <definedName name="___mm3" localSheetId="9">#REF!</definedName>
    <definedName name="___mm3">#REF!</definedName>
    <definedName name="___mnk1">#REF!</definedName>
    <definedName name="___Mzd1">NA()</definedName>
    <definedName name="___np3" localSheetId="1">#REF!</definedName>
    <definedName name="___np3" localSheetId="8">#REF!</definedName>
    <definedName name="___np3" localSheetId="3">#REF!</definedName>
    <definedName name="___np3">NA()</definedName>
    <definedName name="___OP2">NA()</definedName>
    <definedName name="___PB1">#REF!</definedName>
    <definedName name="___pd1" localSheetId="9">#REF!</definedName>
    <definedName name="___pd1">#REF!</definedName>
    <definedName name="___pd2" localSheetId="9">#REF!</definedName>
    <definedName name="___pd2">#REF!</definedName>
    <definedName name="___Rs1">#REF!</definedName>
    <definedName name="___S3">#REF!</definedName>
    <definedName name="___s41" localSheetId="9" hidden="1">{"form-D1",#N/A,FALSE,"FORM-D1";"form-D1_amt",#N/A,FALSE,"FORM-D1"}</definedName>
    <definedName name="___s41" hidden="1">{"form-D1",#N/A,FALSE,"FORM-D1";"form-D1_amt",#N/A,FALSE,"FORM-D1"}</definedName>
    <definedName name="___SBB1" localSheetId="9">#REF!</definedName>
    <definedName name="___SBB1">#REF!</definedName>
    <definedName name="___SBB2" localSheetId="9">#REF!</definedName>
    <definedName name="___SBB2">#REF!</definedName>
    <definedName name="___SBB3" localSheetId="9">#REF!</definedName>
    <definedName name="___SBB3">#REF!</definedName>
    <definedName name="___SBB4" localSheetId="9">#REF!</definedName>
    <definedName name="___SBB4">#REF!</definedName>
    <definedName name="___SBB5" localSheetId="9">#REF!</definedName>
    <definedName name="___SBB5">#REF!</definedName>
    <definedName name="___SH1">#REF!</definedName>
    <definedName name="___SH2">#REF!</definedName>
    <definedName name="___SH3">#REF!</definedName>
    <definedName name="___SH4">#REF!</definedName>
    <definedName name="___SH5">#REF!</definedName>
    <definedName name="___SHH1" localSheetId="9">#REF!</definedName>
    <definedName name="___SHH1">#REF!</definedName>
    <definedName name="___SHH2" localSheetId="9">#REF!</definedName>
    <definedName name="___SHH2">#REF!</definedName>
    <definedName name="___SHH3" localSheetId="9">#REF!</definedName>
    <definedName name="___SHH3">#REF!</definedName>
    <definedName name="___SK1" localSheetId="8" hidden="1">{"ss",#N/A,FALSE,"MODULE3"}</definedName>
    <definedName name="___SK1" localSheetId="4" hidden="1">{"ss",#N/A,FALSE,"MODULE3"}</definedName>
    <definedName name="___SK1" localSheetId="5" hidden="1">{"ss",#N/A,FALSE,"MODULE3"}</definedName>
    <definedName name="___SK1" localSheetId="12" hidden="1">{"ss",#N/A,FALSE,"MODULE3"}</definedName>
    <definedName name="___SK1" localSheetId="2" hidden="1">{"ss",#N/A,FALSE,"MODULE3"}</definedName>
    <definedName name="___SK1" localSheetId="6" hidden="1">{"ss",#N/A,FALSE,"MODULE3"}</definedName>
    <definedName name="___SK1" localSheetId="3" hidden="1">{"ss",#N/A,FALSE,"MODULE3"}</definedName>
    <definedName name="___SK1" localSheetId="7" hidden="1">{"ss",#N/A,FALSE,"MODULE3"}</definedName>
    <definedName name="___SK1" hidden="1">{"ss",#N/A,FALSE,"MODULE3"}</definedName>
    <definedName name="___sub20">#REF!</definedName>
    <definedName name="___tf1">#REF!</definedName>
    <definedName name="___tf2">#REF!</definedName>
    <definedName name="___tf3">#REF!</definedName>
    <definedName name="___tf4">#REF!</definedName>
    <definedName name="___tfd1">#REF!</definedName>
    <definedName name="___tfd2">#REF!</definedName>
    <definedName name="___tfd3">#REF!</definedName>
    <definedName name="___tfd4">#REF!</definedName>
    <definedName name="___tr1">#REF!</definedName>
    <definedName name="___tr1800">#REF!</definedName>
    <definedName name="___tr2">#REF!</definedName>
    <definedName name="___tr3">#REF!</definedName>
    <definedName name="___tr6001">#REF!</definedName>
    <definedName name="___tr900">#REF!</definedName>
    <definedName name="___trd1">#REF!</definedName>
    <definedName name="___trd2">#REF!</definedName>
    <definedName name="___trd3">#REF!</definedName>
    <definedName name="___wb1" localSheetId="8" hidden="1">{"form-D1",#N/A,FALSE,"FORM-D1";"form-D1_amt",#N/A,FALSE,"FORM-D1"}</definedName>
    <definedName name="___wb1" localSheetId="4" hidden="1">{"form-D1",#N/A,FALSE,"FORM-D1";"form-D1_amt",#N/A,FALSE,"FORM-D1"}</definedName>
    <definedName name="___wb1" localSheetId="5" hidden="1">{"form-D1",#N/A,FALSE,"FORM-D1";"form-D1_amt",#N/A,FALSE,"FORM-D1"}</definedName>
    <definedName name="___wb1" localSheetId="12" hidden="1">{"form-D1",#N/A,FALSE,"FORM-D1";"form-D1_amt",#N/A,FALSE,"FORM-D1"}</definedName>
    <definedName name="___wb1" localSheetId="2" hidden="1">{"form-D1",#N/A,FALSE,"FORM-D1";"form-D1_amt",#N/A,FALSE,"FORM-D1"}</definedName>
    <definedName name="___wb1" localSheetId="6" hidden="1">{"form-D1",#N/A,FALSE,"FORM-D1";"form-D1_amt",#N/A,FALSE,"FORM-D1"}</definedName>
    <definedName name="___wb1" localSheetId="3" hidden="1">{"form-D1",#N/A,FALSE,"FORM-D1";"form-D1_amt",#N/A,FALSE,"FORM-D1"}</definedName>
    <definedName name="___wb1" localSheetId="7" hidden="1">{"form-D1",#N/A,FALSE,"FORM-D1";"form-D1_amt",#N/A,FALSE,"FORM-D1"}</definedName>
    <definedName name="___wb1" hidden="1">{"form-D1",#N/A,FALSE,"FORM-D1";"form-D1_amt",#N/A,FALSE,"FORM-D1"}</definedName>
    <definedName name="___WD2">NA()</definedName>
    <definedName name="___WN7" localSheetId="8" hidden="1">{#N/A,#N/A,FALSE,"MODULE3"}</definedName>
    <definedName name="___WN7" localSheetId="4" hidden="1">{#N/A,#N/A,FALSE,"MODULE3"}</definedName>
    <definedName name="___WN7" localSheetId="5" hidden="1">{#N/A,#N/A,FALSE,"MODULE3"}</definedName>
    <definedName name="___WN7" localSheetId="12" hidden="1">{#N/A,#N/A,FALSE,"MODULE3"}</definedName>
    <definedName name="___WN7" localSheetId="2" hidden="1">{#N/A,#N/A,FALSE,"MODULE3"}</definedName>
    <definedName name="___WN7" localSheetId="6" hidden="1">{#N/A,#N/A,FALSE,"MODULE3"}</definedName>
    <definedName name="___WN7" localSheetId="3" hidden="1">{#N/A,#N/A,FALSE,"MODULE3"}</definedName>
    <definedName name="___WN7" localSheetId="7" hidden="1">{#N/A,#N/A,FALSE,"MODULE3"}</definedName>
    <definedName name="___WN7" hidden="1">{#N/A,#N/A,FALSE,"MODULE3"}</definedName>
    <definedName name="___xlfn.BAHTTEXT" hidden="1">#NAME?</definedName>
    <definedName name="___xlnm.Print_Area_1">"#REF!"</definedName>
    <definedName name="___xlnm.Print_Area_15">#REF!</definedName>
    <definedName name="___xlnm.Print_Area_16">#REF!</definedName>
    <definedName name="___xlnm.Print_Area_17">#REF!</definedName>
    <definedName name="___xlnm.Print_Area_18">"#REF!"</definedName>
    <definedName name="___xlnm.Print_Area_4">"$#REF!.$A$1:$F$175"</definedName>
    <definedName name="___xlnm.Print_Area_7">#REF!</definedName>
    <definedName name="___xlnm.Print_Area_9">#REF!</definedName>
    <definedName name="___xlnm.Print_Titles_18">"#REF!"</definedName>
    <definedName name="___xlnm.Print_Titles_4">"$#REF!.$A$41:$AMD$41"</definedName>
    <definedName name="___xlnm_Print_Area_1">"#REF!"</definedName>
    <definedName name="___xlnm_Print_Area_15">#N/A</definedName>
    <definedName name="___xlnm_Print_Area_16">#N/A</definedName>
    <definedName name="___xlnm_Print_Area_17">#N/A</definedName>
    <definedName name="___xlnm_Print_Area_18">"#REF!"</definedName>
    <definedName name="___xlnm_Print_Area_4">"$#REF!.$A$1:$F$175"</definedName>
    <definedName name="___xlnm_Print_Area_7">#N/A</definedName>
    <definedName name="___xlnm_Print_Area_9">#N/A</definedName>
    <definedName name="___xlnm_Print_Titles_18">"#REF!"</definedName>
    <definedName name="___xlnm_Print_Titles_4">"$#REF!.$A$41:$AMD$41"</definedName>
    <definedName name="__10" localSheetId="9">#REF!</definedName>
    <definedName name="__10">#REF!</definedName>
    <definedName name="__11" localSheetId="9">#REF!</definedName>
    <definedName name="__11">#REF!</definedName>
    <definedName name="__123Graph_A" hidden="1">#REF!</definedName>
    <definedName name="__123Graph_ABLENDING" hidden="1">#REF!</definedName>
    <definedName name="__123Graph_ACURRENT" hidden="1">#REF!</definedName>
    <definedName name="__123Graph_ASECTION" hidden="1">#REF!</definedName>
    <definedName name="__123Graph_B" hidden="1">#REF!</definedName>
    <definedName name="__123Graph_BBLENDING" hidden="1">#REF!</definedName>
    <definedName name="__123Graph_C" hidden="1">#REF!</definedName>
    <definedName name="__123Graph_CBLENDING" hidden="1">#REF!</definedName>
    <definedName name="__123Graph_D" hidden="1">#REF!</definedName>
    <definedName name="__123Graph_DBLENDING" hidden="1">#REF!</definedName>
    <definedName name="__123Graph_E" hidden="1">#REF!</definedName>
    <definedName name="__123Graph_F" hidden="1">#REF!</definedName>
    <definedName name="__123Graph_X" hidden="1">#REF!</definedName>
    <definedName name="__123Graph_XBLENDING" hidden="1">#REF!</definedName>
    <definedName name="__123Graph_XSECTION" hidden="1">#REF!</definedName>
    <definedName name="__1C_0PRI">#REF!</definedName>
    <definedName name="__1Excel_BuiltIn_Print_Area_3_1_1">#REF!</definedName>
    <definedName name="__2C_0PRI">#REF!</definedName>
    <definedName name="__2Excel_BuiltIn_Print_Titles_3_1_1">(#REF!,#REF!)</definedName>
    <definedName name="__3Excel_BuiltIn_Print_Titles_3_1_1_1_1_1">(#REF!,#REF!)</definedName>
    <definedName name="__4Excel_BuiltIn_Print_Titles_4_1_1">#REF!</definedName>
    <definedName name="__5Excel_BuiltIn_Print_Titles_6_1_1">(#REF!,#REF!)</definedName>
    <definedName name="__6" localSheetId="9">#REF!</definedName>
    <definedName name="__6">#REF!</definedName>
    <definedName name="__7" localSheetId="9">#REF!</definedName>
    <definedName name="__7">#REF!</definedName>
    <definedName name="__8" localSheetId="9">#REF!</definedName>
    <definedName name="__8">#REF!</definedName>
    <definedName name="__9" localSheetId="9">#REF!</definedName>
    <definedName name="__9">#REF!</definedName>
    <definedName name="__A65537">#REF!</definedName>
    <definedName name="__a65631">#REF!</definedName>
    <definedName name="__aa1" localSheetId="9" hidden="1">{"'Bill No. 7'!$A$1:$G$32"}</definedName>
    <definedName name="__aa1" hidden="1">{"'Bill No. 7'!$A$1:$G$32"}</definedName>
    <definedName name="__aac178">#REF!</definedName>
    <definedName name="__AGG10">#REF!</definedName>
    <definedName name="__AGG10_7">"#REF!"</definedName>
    <definedName name="__AGG10_8">"#REF!"</definedName>
    <definedName name="__Agg12">NA()</definedName>
    <definedName name="__Agg12_1">"#REF!"</definedName>
    <definedName name="__Agg12_12">"$#REF!.#REF!#REF!"</definedName>
    <definedName name="__Agg12_7">"#REF!"</definedName>
    <definedName name="__Agg12_8">"#REF!"</definedName>
    <definedName name="__Agg20">NA()</definedName>
    <definedName name="__Agg20_1">"#REF!"</definedName>
    <definedName name="__Agg20_12">"$#REF!.#REF!#REF!"</definedName>
    <definedName name="__Agg20_7">"#REF!"</definedName>
    <definedName name="__Agg20_8">"#REF!"</definedName>
    <definedName name="__Agg40">NA()</definedName>
    <definedName name="__Agg40_1">"#REF!"</definedName>
    <definedName name="__Agg40_12">"$#REF!.#REF!#REF!"</definedName>
    <definedName name="__Agg40_7">"#REF!"</definedName>
    <definedName name="__Agg40_8">"#REF!"</definedName>
    <definedName name="__Agg6">NA()</definedName>
    <definedName name="__Agg6_1">"#REF!"</definedName>
    <definedName name="__Agg6_12">"$#REF!.#REF!#REF!"</definedName>
    <definedName name="__aoc1">#REF!</definedName>
    <definedName name="__aoc10">#N/A</definedName>
    <definedName name="__aoc11">#REF!</definedName>
    <definedName name="__aoc2">#REF!</definedName>
    <definedName name="__aoc3">#REF!</definedName>
    <definedName name="__aoc4">#REF!</definedName>
    <definedName name="__aoc8">#REF!</definedName>
    <definedName name="__aoc9">#REF!</definedName>
    <definedName name="__AXX1">#REF!</definedName>
    <definedName name="__axx2">#REF!</definedName>
    <definedName name="__axx3">#REF!</definedName>
    <definedName name="__axx4">#REF!</definedName>
    <definedName name="__B100000">#REF!</definedName>
    <definedName name="__B65999">#REF!</definedName>
    <definedName name="__B66000">#REF!</definedName>
    <definedName name="__bb1" localSheetId="9" hidden="1">{"'Bill No. 7'!$A$1:$G$32"}</definedName>
    <definedName name="__bb1" hidden="1">{"'Bill No. 7'!$A$1:$G$32"}</definedName>
    <definedName name="__bit3040">NA()</definedName>
    <definedName name="__bit3040_1">"#REF!"</definedName>
    <definedName name="__bit3040_12">"$#REF!.#REF!#REF!"</definedName>
    <definedName name="__BIT6070">NA()</definedName>
    <definedName name="__BIT6070_1">"#REF!"</definedName>
    <definedName name="__BIT6070_12">"$#REF!.#REF!#REF!"</definedName>
    <definedName name="__bit8525">NA()</definedName>
    <definedName name="__bit8525_1">"#REF!"</definedName>
    <definedName name="__bit8525_12">"$#REF!.#REF!#REF!"</definedName>
    <definedName name="__bol1">#REF!</definedName>
    <definedName name="__C" localSheetId="9">#REF!</definedName>
    <definedName name="__C">#REF!</definedName>
    <definedName name="__CAN112">13.42</definedName>
    <definedName name="__CAN113">12.98</definedName>
    <definedName name="__CAN117">12.7</definedName>
    <definedName name="__CAN118">13.27</definedName>
    <definedName name="__CAN120">11.72</definedName>
    <definedName name="__CAN210">10.38</definedName>
    <definedName name="__CAN211">10.58</definedName>
    <definedName name="__CAN213">10.56</definedName>
    <definedName name="__CAN215">10.22</definedName>
    <definedName name="__CAN216">9.61</definedName>
    <definedName name="__CAN217">10.47</definedName>
    <definedName name="__CAN219">10.91</definedName>
    <definedName name="__CAN220">11.09</definedName>
    <definedName name="__CAN221">11.25</definedName>
    <definedName name="__CAN222">10.17</definedName>
    <definedName name="__CAN223">9.89</definedName>
    <definedName name="__CAN230">10.79</definedName>
    <definedName name="__can421">40.2</definedName>
    <definedName name="__can422">41.57</definedName>
    <definedName name="__can423">43.9</definedName>
    <definedName name="__can424">41.19</definedName>
    <definedName name="__can425">42.81</definedName>
    <definedName name="__can426">40.77</definedName>
    <definedName name="__can427">40.92</definedName>
    <definedName name="__can428">39.29</definedName>
    <definedName name="__can429">45.19</definedName>
    <definedName name="__can430">40.73</definedName>
    <definedName name="__can431">42.52</definedName>
    <definedName name="__can432">42.53</definedName>
    <definedName name="__can433">43.69</definedName>
    <definedName name="__can434">40.43</definedName>
    <definedName name="__can435">43.3</definedName>
    <definedName name="__CAN458">#REF!</definedName>
    <definedName name="__CAN486">#REF!</definedName>
    <definedName name="__CAN487">#REF!</definedName>
    <definedName name="__CAN488">#REF!</definedName>
    <definedName name="__CAN489">#REF!</definedName>
    <definedName name="__CAN490">#REF!</definedName>
    <definedName name="__CAN491">#REF!</definedName>
    <definedName name="__CAN492">#REF!</definedName>
    <definedName name="__CAN493">#REF!</definedName>
    <definedName name="__CAN494">#REF!</definedName>
    <definedName name="__CAN495">#REF!</definedName>
    <definedName name="__CAN496">#REF!</definedName>
    <definedName name="__CAN497">#REF!</definedName>
    <definedName name="__CAN498">#REF!</definedName>
    <definedName name="__CAN499">#REF!</definedName>
    <definedName name="__CAN500">#REF!</definedName>
    <definedName name="__cra10">#REF!</definedName>
    <definedName name="__cra11">#REF!</definedName>
    <definedName name="__cra12">#REF!</definedName>
    <definedName name="__cra13">#REF!</definedName>
    <definedName name="__cra20">#REF!</definedName>
    <definedName name="__cra22">#REF!</definedName>
    <definedName name="__cra25">#REF!</definedName>
    <definedName name="__cra26">#REF!</definedName>
    <definedName name="__cra40">#REF!</definedName>
    <definedName name="__cra45">#REF!</definedName>
    <definedName name="__cra50">#REF!</definedName>
    <definedName name="__cra6">#REF!</definedName>
    <definedName name="__D100000">#REF!</definedName>
    <definedName name="__D70000">#REF!</definedName>
    <definedName name="__D80000">#REF!</definedName>
    <definedName name="__D90000">#REF!</definedName>
    <definedName name="__D99000">#REF!</definedName>
    <definedName name="__D990000">#REF!</definedName>
    <definedName name="__dec05" localSheetId="9" hidden="1">{"'Sheet1'!$A$4386:$N$4591"}</definedName>
    <definedName name="__dec05" hidden="1">{"'Sheet1'!$A$4386:$N$4591"}</definedName>
    <definedName name="__DET1">NA()</definedName>
    <definedName name="__f1">#REF!</definedName>
    <definedName name="__FEL1">NA()</definedName>
    <definedName name="__GEL1">NA()</definedName>
    <definedName name="__GEN125">NA()</definedName>
    <definedName name="__GEN125_1">"#REF!"</definedName>
    <definedName name="__GEN125_12">"$#REF!.#REF!#REF!"</definedName>
    <definedName name="__GEN125_7">"#REF!"</definedName>
    <definedName name="__GEN125_8">"#REF!"</definedName>
    <definedName name="__GEN250">NA()</definedName>
    <definedName name="__GEN250_1">"#REF!"</definedName>
    <definedName name="__GEN250_12">"$#REF!.#REF!#REF!"</definedName>
    <definedName name="__GEN250_7">"#REF!"</definedName>
    <definedName name="__GEN250_8">"#REF!"</definedName>
    <definedName name="__GEN63">NA()</definedName>
    <definedName name="__GEN63_1">"#REF!"</definedName>
    <definedName name="__GEN63_12">"$#REF!.#REF!#REF!"</definedName>
    <definedName name="__GEN63_7">"#REF!"</definedName>
    <definedName name="__GEN63_8">"#REF!"</definedName>
    <definedName name="__HBG10">NA()</definedName>
    <definedName name="__HBG12">NA()</definedName>
    <definedName name="__HBG25">NA()</definedName>
    <definedName name="__HBG40">NA()</definedName>
    <definedName name="__HBG41">NA()</definedName>
    <definedName name="__HBG41_1">#N/A</definedName>
    <definedName name="__HBG41_12">NA()</definedName>
    <definedName name="__HBG41_4">#N/A</definedName>
    <definedName name="__HBG41_5">#N/A</definedName>
    <definedName name="__HBG41_6">#N/A</definedName>
    <definedName name="__HBG41_7">NA()</definedName>
    <definedName name="__HBG41_8">NA()</definedName>
    <definedName name="__HBG50">NA()</definedName>
    <definedName name="__HBG6">NA()</definedName>
    <definedName name="__hfi04">#REF!</definedName>
    <definedName name="__hfi1">#REF!</definedName>
    <definedName name="__hfi2">#REF!</definedName>
    <definedName name="__hsd3">#REF!</definedName>
    <definedName name="__IV65537" localSheetId="1">#REF!</definedName>
    <definedName name="__IV65537" localSheetId="8">#REF!</definedName>
    <definedName name="__IV65537" localSheetId="3">#REF!</definedName>
    <definedName name="__IV65537">NA()</definedName>
    <definedName name="__jj1">#REF!</definedName>
    <definedName name="__K03">#REF!</definedName>
    <definedName name="__k1" localSheetId="8" hidden="1">{"form-D1",#N/A,FALSE,"FORM-D1";"form-D1_amt",#N/A,FALSE,"FORM-D1"}</definedName>
    <definedName name="__k1" localSheetId="4" hidden="1">{"form-D1",#N/A,FALSE,"FORM-D1";"form-D1_amt",#N/A,FALSE,"FORM-D1"}</definedName>
    <definedName name="__k1" localSheetId="5" hidden="1">{"form-D1",#N/A,FALSE,"FORM-D1";"form-D1_amt",#N/A,FALSE,"FORM-D1"}</definedName>
    <definedName name="__k1" localSheetId="9" hidden="1">{"form-D1",#N/A,FALSE,"FORM-D1";"form-D1_amt",#N/A,FALSE,"FORM-D1"}</definedName>
    <definedName name="__k1" localSheetId="12" hidden="1">{"form-D1",#N/A,FALSE,"FORM-D1";"form-D1_amt",#N/A,FALSE,"FORM-D1"}</definedName>
    <definedName name="__k1" localSheetId="2" hidden="1">{"form-D1",#N/A,FALSE,"FORM-D1";"form-D1_amt",#N/A,FALSE,"FORM-D1"}</definedName>
    <definedName name="__k1" localSheetId="6" hidden="1">{"form-D1",#N/A,FALSE,"FORM-D1";"form-D1_amt",#N/A,FALSE,"FORM-D1"}</definedName>
    <definedName name="__k1" localSheetId="3" hidden="1">{"form-D1",#N/A,FALSE,"FORM-D1";"form-D1_amt",#N/A,FALSE,"FORM-D1"}</definedName>
    <definedName name="__k1" localSheetId="7" hidden="1">{"form-D1",#N/A,FALSE,"FORM-D1";"form-D1_amt",#N/A,FALSE,"FORM-D1"}</definedName>
    <definedName name="__k1" hidden="1">{"form-D1",#N/A,FALSE,"FORM-D1";"form-D1_amt",#N/A,FALSE,"FORM-D1"}</definedName>
    <definedName name="__Ki2">#REF!</definedName>
    <definedName name="__lb1" localSheetId="9">#REF!</definedName>
    <definedName name="__lb1">#REF!</definedName>
    <definedName name="__lb2" localSheetId="9">#REF!</definedName>
    <definedName name="__lb2">#REF!</definedName>
    <definedName name="__ll17" localSheetId="1">#REF!</definedName>
    <definedName name="__ll17" localSheetId="8">#REF!</definedName>
    <definedName name="__ll17" localSheetId="3">#REF!</definedName>
    <definedName name="__ll17">NA()</definedName>
    <definedName name="__ll17_1">"#REF!"</definedName>
    <definedName name="__ll17_12">"$#REF!.#REF!#REF!"</definedName>
    <definedName name="__ll17_7">"#REF!"</definedName>
    <definedName name="__ll17_8">"#REF!"</definedName>
    <definedName name="__mac2">200</definedName>
    <definedName name="__MAN1">#REF!</definedName>
    <definedName name="__mas23" localSheetId="9" hidden="1">{"'Sheet1'!$A$4386:$N$4591"}</definedName>
    <definedName name="__mas23" hidden="1">{"'Sheet1'!$A$4386:$N$4591"}</definedName>
    <definedName name="__MG1">NA()</definedName>
    <definedName name="__mix10">4.5</definedName>
    <definedName name="__mix15">264/50</definedName>
    <definedName name="__mix20">330/50</definedName>
    <definedName name="__mix30">352/50</definedName>
    <definedName name="__mix40">396/50</definedName>
    <definedName name="__mm1" localSheetId="9">#REF!</definedName>
    <definedName name="__mm1">#REF!</definedName>
    <definedName name="__mm2" localSheetId="9">#REF!</definedName>
    <definedName name="__mm2">#REF!</definedName>
    <definedName name="__mm3" localSheetId="9">#REF!</definedName>
    <definedName name="__mm3">#REF!</definedName>
    <definedName name="__Mzd1">NA()</definedName>
    <definedName name="__np3" localSheetId="1">#REF!</definedName>
    <definedName name="__np3" localSheetId="8">#REF!</definedName>
    <definedName name="__np3" localSheetId="3">#REF!</definedName>
    <definedName name="__np3">NA()</definedName>
    <definedName name="__OP2">NA()</definedName>
    <definedName name="__PB1">#REF!</definedName>
    <definedName name="__pd1" localSheetId="9">#REF!</definedName>
    <definedName name="__pd1">#REF!</definedName>
    <definedName name="__pd2" localSheetId="9">#REF!</definedName>
    <definedName name="__pd2">#REF!</definedName>
    <definedName name="__pvc100">#REF!</definedName>
    <definedName name="__raj1" localSheetId="8" hidden="1">{"form-D1",#N/A,FALSE,"FORM-D1";"form-D1_amt",#N/A,FALSE,"FORM-D1"}</definedName>
    <definedName name="__raj1" localSheetId="4" hidden="1">{"form-D1",#N/A,FALSE,"FORM-D1";"form-D1_amt",#N/A,FALSE,"FORM-D1"}</definedName>
    <definedName name="__raj1" localSheetId="5" hidden="1">{"form-D1",#N/A,FALSE,"FORM-D1";"form-D1_amt",#N/A,FALSE,"FORM-D1"}</definedName>
    <definedName name="__raj1" localSheetId="12" hidden="1">{"form-D1",#N/A,FALSE,"FORM-D1";"form-D1_amt",#N/A,FALSE,"FORM-D1"}</definedName>
    <definedName name="__raj1" localSheetId="2" hidden="1">{"form-D1",#N/A,FALSE,"FORM-D1";"form-D1_amt",#N/A,FALSE,"FORM-D1"}</definedName>
    <definedName name="__raj1" localSheetId="6" hidden="1">{"form-D1",#N/A,FALSE,"FORM-D1";"form-D1_amt",#N/A,FALSE,"FORM-D1"}</definedName>
    <definedName name="__raj1" localSheetId="3" hidden="1">{"form-D1",#N/A,FALSE,"FORM-D1";"form-D1_amt",#N/A,FALSE,"FORM-D1"}</definedName>
    <definedName name="__raj1" localSheetId="7" hidden="1">{"form-D1",#N/A,FALSE,"FORM-D1";"form-D1_amt",#N/A,FALSE,"FORM-D1"}</definedName>
    <definedName name="__raj1" hidden="1">{"form-D1",#N/A,FALSE,"FORM-D1";"form-D1_amt",#N/A,FALSE,"FORM-D1"}</definedName>
    <definedName name="__raj3" localSheetId="8" hidden="1">{"form-D1",#N/A,FALSE,"FORM-D1";"form-D1_amt",#N/A,FALSE,"FORM-D1"}</definedName>
    <definedName name="__raj3" localSheetId="4" hidden="1">{"form-D1",#N/A,FALSE,"FORM-D1";"form-D1_amt",#N/A,FALSE,"FORM-D1"}</definedName>
    <definedName name="__raj3" localSheetId="5" hidden="1">{"form-D1",#N/A,FALSE,"FORM-D1";"form-D1_amt",#N/A,FALSE,"FORM-D1"}</definedName>
    <definedName name="__raj3" localSheetId="12" hidden="1">{"form-D1",#N/A,FALSE,"FORM-D1";"form-D1_amt",#N/A,FALSE,"FORM-D1"}</definedName>
    <definedName name="__raj3" localSheetId="2" hidden="1">{"form-D1",#N/A,FALSE,"FORM-D1";"form-D1_amt",#N/A,FALSE,"FORM-D1"}</definedName>
    <definedName name="__raj3" localSheetId="6" hidden="1">{"form-D1",#N/A,FALSE,"FORM-D1";"form-D1_amt",#N/A,FALSE,"FORM-D1"}</definedName>
    <definedName name="__raj3" localSheetId="3" hidden="1">{"form-D1",#N/A,FALSE,"FORM-D1";"form-D1_amt",#N/A,FALSE,"FORM-D1"}</definedName>
    <definedName name="__raj3" localSheetId="7" hidden="1">{"form-D1",#N/A,FALSE,"FORM-D1";"form-D1_amt",#N/A,FALSE,"FORM-D1"}</definedName>
    <definedName name="__raj3" hidden="1">{"form-D1",#N/A,FALSE,"FORM-D1";"form-D1_amt",#N/A,FALSE,"FORM-D1"}</definedName>
    <definedName name="__raj4" localSheetId="8" hidden="1">{"form-D1",#N/A,FALSE,"FORM-D1";"form-D1_amt",#N/A,FALSE,"FORM-D1"}</definedName>
    <definedName name="__raj4" localSheetId="4" hidden="1">{"form-D1",#N/A,FALSE,"FORM-D1";"form-D1_amt",#N/A,FALSE,"FORM-D1"}</definedName>
    <definedName name="__raj4" localSheetId="5" hidden="1">{"form-D1",#N/A,FALSE,"FORM-D1";"form-D1_amt",#N/A,FALSE,"FORM-D1"}</definedName>
    <definedName name="__raj4" localSheetId="12" hidden="1">{"form-D1",#N/A,FALSE,"FORM-D1";"form-D1_amt",#N/A,FALSE,"FORM-D1"}</definedName>
    <definedName name="__raj4" localSheetId="2" hidden="1">{"form-D1",#N/A,FALSE,"FORM-D1";"form-D1_amt",#N/A,FALSE,"FORM-D1"}</definedName>
    <definedName name="__raj4" localSheetId="6" hidden="1">{"form-D1",#N/A,FALSE,"FORM-D1";"form-D1_amt",#N/A,FALSE,"FORM-D1"}</definedName>
    <definedName name="__raj4" localSheetId="3" hidden="1">{"form-D1",#N/A,FALSE,"FORM-D1";"form-D1_amt",#N/A,FALSE,"FORM-D1"}</definedName>
    <definedName name="__raj4" localSheetId="7" hidden="1">{"form-D1",#N/A,FALSE,"FORM-D1";"form-D1_amt",#N/A,FALSE,"FORM-D1"}</definedName>
    <definedName name="__raj4" hidden="1">{"form-D1",#N/A,FALSE,"FORM-D1";"form-D1_amt",#N/A,FALSE,"FORM-D1"}</definedName>
    <definedName name="__raj5" localSheetId="8" hidden="1">{"form-D1",#N/A,FALSE,"FORM-D1";"form-D1_amt",#N/A,FALSE,"FORM-D1"}</definedName>
    <definedName name="__raj5" localSheetId="4" hidden="1">{"form-D1",#N/A,FALSE,"FORM-D1";"form-D1_amt",#N/A,FALSE,"FORM-D1"}</definedName>
    <definedName name="__raj5" localSheetId="5" hidden="1">{"form-D1",#N/A,FALSE,"FORM-D1";"form-D1_amt",#N/A,FALSE,"FORM-D1"}</definedName>
    <definedName name="__raj5" localSheetId="12" hidden="1">{"form-D1",#N/A,FALSE,"FORM-D1";"form-D1_amt",#N/A,FALSE,"FORM-D1"}</definedName>
    <definedName name="__raj5" localSheetId="2" hidden="1">{"form-D1",#N/A,FALSE,"FORM-D1";"form-D1_amt",#N/A,FALSE,"FORM-D1"}</definedName>
    <definedName name="__raj5" localSheetId="6" hidden="1">{"form-D1",#N/A,FALSE,"FORM-D1";"form-D1_amt",#N/A,FALSE,"FORM-D1"}</definedName>
    <definedName name="__raj5" localSheetId="3" hidden="1">{"form-D1",#N/A,FALSE,"FORM-D1";"form-D1_amt",#N/A,FALSE,"FORM-D1"}</definedName>
    <definedName name="__raj5" localSheetId="7" hidden="1">{"form-D1",#N/A,FALSE,"FORM-D1";"form-D1_amt",#N/A,FALSE,"FORM-D1"}</definedName>
    <definedName name="__raj5" hidden="1">{"form-D1",#N/A,FALSE,"FORM-D1";"form-D1_amt",#N/A,FALSE,"FORM-D1"}</definedName>
    <definedName name="__raj6" localSheetId="8" hidden="1">{"form-D1",#N/A,FALSE,"FORM-D1";"form-D1_amt",#N/A,FALSE,"FORM-D1"}</definedName>
    <definedName name="__raj6" localSheetId="4" hidden="1">{"form-D1",#N/A,FALSE,"FORM-D1";"form-D1_amt",#N/A,FALSE,"FORM-D1"}</definedName>
    <definedName name="__raj6" localSheetId="5" hidden="1">{"form-D1",#N/A,FALSE,"FORM-D1";"form-D1_amt",#N/A,FALSE,"FORM-D1"}</definedName>
    <definedName name="__raj6" localSheetId="12" hidden="1">{"form-D1",#N/A,FALSE,"FORM-D1";"form-D1_amt",#N/A,FALSE,"FORM-D1"}</definedName>
    <definedName name="__raj6" localSheetId="2" hidden="1">{"form-D1",#N/A,FALSE,"FORM-D1";"form-D1_amt",#N/A,FALSE,"FORM-D1"}</definedName>
    <definedName name="__raj6" localSheetId="6" hidden="1">{"form-D1",#N/A,FALSE,"FORM-D1";"form-D1_amt",#N/A,FALSE,"FORM-D1"}</definedName>
    <definedName name="__raj6" localSheetId="3" hidden="1">{"form-D1",#N/A,FALSE,"FORM-D1";"form-D1_amt",#N/A,FALSE,"FORM-D1"}</definedName>
    <definedName name="__raj6" localSheetId="7" hidden="1">{"form-D1",#N/A,FALSE,"FORM-D1";"form-D1_amt",#N/A,FALSE,"FORM-D1"}</definedName>
    <definedName name="__raj6" hidden="1">{"form-D1",#N/A,FALSE,"FORM-D1";"form-D1_amt",#N/A,FALSE,"FORM-D1"}</definedName>
    <definedName name="__Re1">#REF!</definedName>
    <definedName name="__Rs1">#REF!</definedName>
    <definedName name="__S3">#REF!</definedName>
    <definedName name="__s41" localSheetId="9" hidden="1">{"form-D1",#N/A,FALSE,"FORM-D1";"form-D1_amt",#N/A,FALSE,"FORM-D1"}</definedName>
    <definedName name="__s41" hidden="1">{"form-D1",#N/A,FALSE,"FORM-D1";"form-D1_amt",#N/A,FALSE,"FORM-D1"}</definedName>
    <definedName name="__SBB1" localSheetId="9">#REF!</definedName>
    <definedName name="__SBB1">#REF!</definedName>
    <definedName name="__SBB2" localSheetId="9">#REF!</definedName>
    <definedName name="__SBB2">#REF!</definedName>
    <definedName name="__SBB3" localSheetId="9">#REF!</definedName>
    <definedName name="__SBB3">#REF!</definedName>
    <definedName name="__SBB4" localSheetId="9">#REF!</definedName>
    <definedName name="__SBB4">#REF!</definedName>
    <definedName name="__SBB5" localSheetId="9">#REF!</definedName>
    <definedName name="__SBB5">#REF!</definedName>
    <definedName name="__sep05">#REF!</definedName>
    <definedName name="__sep3">#REF!</definedName>
    <definedName name="__sh1">90</definedName>
    <definedName name="__sh2">120</definedName>
    <definedName name="__sh3">150</definedName>
    <definedName name="__sh4">180</definedName>
    <definedName name="__SHH1" localSheetId="9">#REF!</definedName>
    <definedName name="__SHH1">#REF!</definedName>
    <definedName name="__SHH2" localSheetId="9">#REF!</definedName>
    <definedName name="__SHH2">#REF!</definedName>
    <definedName name="__SHH3" localSheetId="9">#REF!</definedName>
    <definedName name="__SHH3">#REF!</definedName>
    <definedName name="__SK1" localSheetId="8" hidden="1">{"ss",#N/A,FALSE,"MODULE3"}</definedName>
    <definedName name="__SK1" localSheetId="4" hidden="1">{"ss",#N/A,FALSE,"MODULE3"}</definedName>
    <definedName name="__SK1" localSheetId="5" hidden="1">{"ss",#N/A,FALSE,"MODULE3"}</definedName>
    <definedName name="__SK1" localSheetId="12" hidden="1">{"ss",#N/A,FALSE,"MODULE3"}</definedName>
    <definedName name="__SK1" localSheetId="2" hidden="1">{"ss",#N/A,FALSE,"MODULE3"}</definedName>
    <definedName name="__SK1" localSheetId="6" hidden="1">{"ss",#N/A,FALSE,"MODULE3"}</definedName>
    <definedName name="__SK1" localSheetId="3" hidden="1">{"ss",#N/A,FALSE,"MODULE3"}</definedName>
    <definedName name="__SK1" localSheetId="7" hidden="1">{"ss",#N/A,FALSE,"MODULE3"}</definedName>
    <definedName name="__SK1" hidden="1">{"ss",#N/A,FALSE,"MODULE3"}</definedName>
    <definedName name="__sub20">#REF!</definedName>
    <definedName name="__tab1">#REF!</definedName>
    <definedName name="__tab2">#REF!</definedName>
    <definedName name="__te1">#REF!</definedName>
    <definedName name="__tf1">#REF!</definedName>
    <definedName name="__tf2">#REF!</definedName>
    <definedName name="__tf3">#REF!</definedName>
    <definedName name="__tf4">#REF!</definedName>
    <definedName name="__tfd1">#REF!</definedName>
    <definedName name="__tfd2">#REF!</definedName>
    <definedName name="__tfd3">#REF!</definedName>
    <definedName name="__tfd4">#REF!</definedName>
    <definedName name="__tr1">#REF!</definedName>
    <definedName name="__tr1800">#REF!</definedName>
    <definedName name="__tr2">#REF!</definedName>
    <definedName name="__tr3">#REF!</definedName>
    <definedName name="__tr6001">#REF!</definedName>
    <definedName name="__tr900">#REF!</definedName>
    <definedName name="__trd1">#REF!</definedName>
    <definedName name="__trd2">#REF!</definedName>
    <definedName name="__trd3">#REF!</definedName>
    <definedName name="__ugt3">#REF!</definedName>
    <definedName name="__utl3">#REF!</definedName>
    <definedName name="__wb1" localSheetId="8" hidden="1">{"form-D1",#N/A,FALSE,"FORM-D1";"form-D1_amt",#N/A,FALSE,"FORM-D1"}</definedName>
    <definedName name="__wb1" localSheetId="4" hidden="1">{"form-D1",#N/A,FALSE,"FORM-D1";"form-D1_amt",#N/A,FALSE,"FORM-D1"}</definedName>
    <definedName name="__wb1" localSheetId="5" hidden="1">{"form-D1",#N/A,FALSE,"FORM-D1";"form-D1_amt",#N/A,FALSE,"FORM-D1"}</definedName>
    <definedName name="__wb1" localSheetId="12" hidden="1">{"form-D1",#N/A,FALSE,"FORM-D1";"form-D1_amt",#N/A,FALSE,"FORM-D1"}</definedName>
    <definedName name="__wb1" localSheetId="2" hidden="1">{"form-D1",#N/A,FALSE,"FORM-D1";"form-D1_amt",#N/A,FALSE,"FORM-D1"}</definedName>
    <definedName name="__wb1" localSheetId="6" hidden="1">{"form-D1",#N/A,FALSE,"FORM-D1";"form-D1_amt",#N/A,FALSE,"FORM-D1"}</definedName>
    <definedName name="__wb1" localSheetId="3" hidden="1">{"form-D1",#N/A,FALSE,"FORM-D1";"form-D1_amt",#N/A,FALSE,"FORM-D1"}</definedName>
    <definedName name="__wb1" localSheetId="7" hidden="1">{"form-D1",#N/A,FALSE,"FORM-D1";"form-D1_amt",#N/A,FALSE,"FORM-D1"}</definedName>
    <definedName name="__wb1" hidden="1">{"form-D1",#N/A,FALSE,"FORM-D1";"form-D1_amt",#N/A,FALSE,"FORM-D1"}</definedName>
    <definedName name="__wb2" localSheetId="8" hidden="1">{"form-D1",#N/A,FALSE,"FORM-D1";"form-D1_amt",#N/A,FALSE,"FORM-D1"}</definedName>
    <definedName name="__wb2" localSheetId="4" hidden="1">{"form-D1",#N/A,FALSE,"FORM-D1";"form-D1_amt",#N/A,FALSE,"FORM-D1"}</definedName>
    <definedName name="__wb2" localSheetId="5" hidden="1">{"form-D1",#N/A,FALSE,"FORM-D1";"form-D1_amt",#N/A,FALSE,"FORM-D1"}</definedName>
    <definedName name="__wb2" localSheetId="12" hidden="1">{"form-D1",#N/A,FALSE,"FORM-D1";"form-D1_amt",#N/A,FALSE,"FORM-D1"}</definedName>
    <definedName name="__wb2" localSheetId="2" hidden="1">{"form-D1",#N/A,FALSE,"FORM-D1";"form-D1_amt",#N/A,FALSE,"FORM-D1"}</definedName>
    <definedName name="__wb2" localSheetId="6" hidden="1">{"form-D1",#N/A,FALSE,"FORM-D1";"form-D1_amt",#N/A,FALSE,"FORM-D1"}</definedName>
    <definedName name="__wb2" localSheetId="3" hidden="1">{"form-D1",#N/A,FALSE,"FORM-D1";"form-D1_amt",#N/A,FALSE,"FORM-D1"}</definedName>
    <definedName name="__wb2" localSheetId="7" hidden="1">{"form-D1",#N/A,FALSE,"FORM-D1";"form-D1_amt",#N/A,FALSE,"FORM-D1"}</definedName>
    <definedName name="__wb2" hidden="1">{"form-D1",#N/A,FALSE,"FORM-D1";"form-D1_amt",#N/A,FALSE,"FORM-D1"}</definedName>
    <definedName name="__WD2">NA()</definedName>
    <definedName name="__WMM2" localSheetId="8" hidden="1">{"form-D1",#N/A,FALSE,"FORM-D1";"form-D1_amt",#N/A,FALSE,"FORM-D1"}</definedName>
    <definedName name="__WMM2" localSheetId="4" hidden="1">{"form-D1",#N/A,FALSE,"FORM-D1";"form-D1_amt",#N/A,FALSE,"FORM-D1"}</definedName>
    <definedName name="__WMM2" localSheetId="5" hidden="1">{"form-D1",#N/A,FALSE,"FORM-D1";"form-D1_amt",#N/A,FALSE,"FORM-D1"}</definedName>
    <definedName name="__WMM2" localSheetId="9" hidden="1">{"form-D1",#N/A,FALSE,"FORM-D1";"form-D1_amt",#N/A,FALSE,"FORM-D1"}</definedName>
    <definedName name="__WMM2" localSheetId="12" hidden="1">{"form-D1",#N/A,FALSE,"FORM-D1";"form-D1_amt",#N/A,FALSE,"FORM-D1"}</definedName>
    <definedName name="__WMM2" localSheetId="2" hidden="1">{"form-D1",#N/A,FALSE,"FORM-D1";"form-D1_amt",#N/A,FALSE,"FORM-D1"}</definedName>
    <definedName name="__WMM2" localSheetId="6" hidden="1">{"form-D1",#N/A,FALSE,"FORM-D1";"form-D1_amt",#N/A,FALSE,"FORM-D1"}</definedName>
    <definedName name="__WMM2" localSheetId="3" hidden="1">{"form-D1",#N/A,FALSE,"FORM-D1";"form-D1_amt",#N/A,FALSE,"FORM-D1"}</definedName>
    <definedName name="__WMM2" localSheetId="7" hidden="1">{"form-D1",#N/A,FALSE,"FORM-D1";"form-D1_amt",#N/A,FALSE,"FORM-D1"}</definedName>
    <definedName name="__WMM2" hidden="1">{"form-D1",#N/A,FALSE,"FORM-D1";"form-D1_amt",#N/A,FALSE,"FORM-D1"}</definedName>
    <definedName name="__WN7" localSheetId="8" hidden="1">{#N/A,#N/A,FALSE,"MODULE3"}</definedName>
    <definedName name="__WN7" localSheetId="4" hidden="1">{#N/A,#N/A,FALSE,"MODULE3"}</definedName>
    <definedName name="__WN7" localSheetId="5" hidden="1">{#N/A,#N/A,FALSE,"MODULE3"}</definedName>
    <definedName name="__WN7" localSheetId="12" hidden="1">{#N/A,#N/A,FALSE,"MODULE3"}</definedName>
    <definedName name="__WN7" localSheetId="2" hidden="1">{#N/A,#N/A,FALSE,"MODULE3"}</definedName>
    <definedName name="__WN7" localSheetId="6" hidden="1">{#N/A,#N/A,FALSE,"MODULE3"}</definedName>
    <definedName name="__WN7" localSheetId="3" hidden="1">{#N/A,#N/A,FALSE,"MODULE3"}</definedName>
    <definedName name="__WN7" localSheetId="7" hidden="1">{#N/A,#N/A,FALSE,"MODULE3"}</definedName>
    <definedName name="__WN7" hidden="1">{#N/A,#N/A,FALSE,"MODULE3"}</definedName>
    <definedName name="__xlfn.BAHTTEXT" hidden="1">#NAME?</definedName>
    <definedName name="__xlnm.Database">"#REF!"</definedName>
    <definedName name="__xlnm.Database_1">"#REF!"</definedName>
    <definedName name="__xlnm.Database_7">"#REF!"</definedName>
    <definedName name="__xlnm.Database_8">"#REF!"</definedName>
    <definedName name="__xlnm.Print_Area_1">"#REF!"</definedName>
    <definedName name="__xlnm.Print_Area_10">"#REF!"</definedName>
    <definedName name="__xlnm.Print_Area_16">#REF!</definedName>
    <definedName name="__xlnm.Print_Area_17">#REF!</definedName>
    <definedName name="__xlnm.Print_Area_18">"#REF!"</definedName>
    <definedName name="__xlnm.Print_Area_2">#REF!</definedName>
    <definedName name="__xlnm.Print_Area_3">#REF!</definedName>
    <definedName name="__xlnm.Print_Area_4">"$#REF!.$A$1:$F$175"</definedName>
    <definedName name="__xlnm.Print_Area_7">"#REF!"</definedName>
    <definedName name="__xlnm.Print_Area_9">#REF!</definedName>
    <definedName name="__xlnm.Print_Titles_17">"#REF!"</definedName>
    <definedName name="__xlnm.Print_Titles_18">"#REF!"</definedName>
    <definedName name="__xlnm.Print_Titles_3">#REF!</definedName>
    <definedName name="__xlnm.Print_Titles_4">"$#REF!.$A$41:$AMD$41"</definedName>
    <definedName name="__xlnm.Print_Titles_9">#REF!</definedName>
    <definedName name="__xlnm_Database_1">"#REF!"</definedName>
    <definedName name="__xlnm_Database_7">"#REF!"</definedName>
    <definedName name="__xlnm_Database_8">"#REF!"</definedName>
    <definedName name="__xlnm_Print_Area_1">"#REF!"</definedName>
    <definedName name="__xlnm_Print_Area_16">#N/A</definedName>
    <definedName name="__xlnm_Print_Area_17">#N/A</definedName>
    <definedName name="__xlnm_Print_Area_18">"#REF!"</definedName>
    <definedName name="__xlnm_Print_Area_2">#N/A</definedName>
    <definedName name="__xlnm_Print_Area_3">#N/A</definedName>
    <definedName name="__xlnm_Print_Area_4">"$#REF!.$A$1:$F$175"</definedName>
    <definedName name="__xlnm_Print_Area_7">"#REF!"</definedName>
    <definedName name="__xlnm_Print_Area_9">#N/A</definedName>
    <definedName name="__xlnm_Print_Titles_17">"#REF!"</definedName>
    <definedName name="__xlnm_Print_Titles_18">"#REF!"</definedName>
    <definedName name="__xlnm_Print_Titles_3">#N/A</definedName>
    <definedName name="__xlnm_Print_Titles_4">"$#REF!.$A$41:$AMD$41"</definedName>
    <definedName name="__xlnm_Print_Titles_9">#N/A</definedName>
    <definedName name="_0___0">#REF!</definedName>
    <definedName name="_1" localSheetId="9">#REF!</definedName>
    <definedName name="_1">#REF!</definedName>
    <definedName name="_1_Excel_BuiltIn_Print_Area_15_1_1_1_1">#REF!</definedName>
    <definedName name="_10" localSheetId="9">#REF!</definedName>
    <definedName name="_10">#REF!</definedName>
    <definedName name="_10.0mm">#REF!</definedName>
    <definedName name="_10___000_Tonnes">#REF!</definedName>
    <definedName name="_10_10" localSheetId="9">#REF!</definedName>
    <definedName name="_10_10">#REF!</definedName>
    <definedName name="_10w">#REF!</definedName>
    <definedName name="_11" localSheetId="9">#REF!</definedName>
    <definedName name="_11">#REF!</definedName>
    <definedName name="_11_11" localSheetId="9">#REF!</definedName>
    <definedName name="_11_11">#REF!</definedName>
    <definedName name="_11w">#REF!</definedName>
    <definedName name="_12" localSheetId="9">#REF!</definedName>
    <definedName name="_12">#REF!</definedName>
    <definedName name="_12_3_0Crite" localSheetId="9">#REF!</definedName>
    <definedName name="_12_3_0Crite">#REF!</definedName>
    <definedName name="_12w">#REF!</definedName>
    <definedName name="_13" localSheetId="9">#REF!</definedName>
    <definedName name="_13">#REF!</definedName>
    <definedName name="_13.2mm">#REF!</definedName>
    <definedName name="_13_3_0Criteria" localSheetId="9">#REF!</definedName>
    <definedName name="_13_3_0Criteria">#REF!</definedName>
    <definedName name="_14" localSheetId="9">#REF!</definedName>
    <definedName name="_14">#REF!</definedName>
    <definedName name="_14_6" localSheetId="9">#REF!</definedName>
    <definedName name="_14_6">#REF!</definedName>
    <definedName name="_15" localSheetId="9">#REF!</definedName>
    <definedName name="_15">#REF!</definedName>
    <definedName name="_15_7" localSheetId="9">#REF!</definedName>
    <definedName name="_15_7">#REF!</definedName>
    <definedName name="_16" localSheetId="9">#REF!</definedName>
    <definedName name="_16">#REF!</definedName>
    <definedName name="_16_8" localSheetId="9">#REF!</definedName>
    <definedName name="_16_8">#REF!</definedName>
    <definedName name="_16w">#REF!</definedName>
    <definedName name="_17" localSheetId="9">#REF!</definedName>
    <definedName name="_17">#REF!</definedName>
    <definedName name="_17_9" localSheetId="9">#REF!</definedName>
    <definedName name="_17_9">#REF!</definedName>
    <definedName name="_18" localSheetId="9">#REF!</definedName>
    <definedName name="_18">#REF!</definedName>
    <definedName name="_18G_0Extr" localSheetId="9">#REF!</definedName>
    <definedName name="_18G_0Extr">#REF!</definedName>
    <definedName name="_19" localSheetId="9">#REF!</definedName>
    <definedName name="_19">#REF!</definedName>
    <definedName name="_19G_0Extract" localSheetId="9">#REF!</definedName>
    <definedName name="_19G_0Extract">#REF!</definedName>
    <definedName name="_1C__PRI">#REF!</definedName>
    <definedName name="_1C_0PRI">#REF!</definedName>
    <definedName name="_1Excel_BuiltIn__FilterDatabase_2_1">"#REF!"</definedName>
    <definedName name="_1Excel_BuiltIn__FilterDatabase_3_1">#REF!</definedName>
    <definedName name="_1Excel_BuiltIn_Print_Area_3_1_1">#REF!</definedName>
    <definedName name="_2" localSheetId="9">#N/A</definedName>
    <definedName name="_2">#REF!</definedName>
    <definedName name="_2__C__PRI">#REF!</definedName>
    <definedName name="_20" localSheetId="9">#REF!</definedName>
    <definedName name="_20">#REF!</definedName>
    <definedName name="_20w">#REF!</definedName>
    <definedName name="_21" localSheetId="9">#REF!</definedName>
    <definedName name="_21">#REF!</definedName>
    <definedName name="_22" localSheetId="9">#REF!</definedName>
    <definedName name="_22">#REF!</definedName>
    <definedName name="_23" localSheetId="9">#REF!</definedName>
    <definedName name="_23">#REF!</definedName>
    <definedName name="_24" localSheetId="9">#REF!</definedName>
    <definedName name="_24">#REF!</definedName>
    <definedName name="_25" localSheetId="9">#REF!</definedName>
    <definedName name="_25">#REF!</definedName>
    <definedName name="_25w">#REF!</definedName>
    <definedName name="_26" localSheetId="9">#REF!</definedName>
    <definedName name="_26">#REF!</definedName>
    <definedName name="_27" localSheetId="9">#REF!</definedName>
    <definedName name="_27">#REF!</definedName>
    <definedName name="_28" localSheetId="9">#REF!</definedName>
    <definedName name="_28">#REF!</definedName>
    <definedName name="_28w">#REF!</definedName>
    <definedName name="_29" localSheetId="9">#REF!</definedName>
    <definedName name="_29">#REF!</definedName>
    <definedName name="_2C__PRI">#REF!</definedName>
    <definedName name="_2C_0PRI">#REF!</definedName>
    <definedName name="_2Excel_BuiltIn__FilterDatabase_4_1">#REF!</definedName>
    <definedName name="_2Excel_BuiltIn_Print_Area_14_1">"#REF!"</definedName>
    <definedName name="_2Excel_BuiltIn_Print_Titles_3_1_1">(#REF!,#REF!)</definedName>
    <definedName name="_3" localSheetId="9">#REF!</definedName>
    <definedName name="_3">#REF!</definedName>
    <definedName name="_30" localSheetId="9">#REF!</definedName>
    <definedName name="_30">#REF!</definedName>
    <definedName name="_31" localSheetId="9">#REF!</definedName>
    <definedName name="_31">#REF!</definedName>
    <definedName name="_32" localSheetId="9">#REF!</definedName>
    <definedName name="_32">#REF!</definedName>
    <definedName name="_32w">#REF!</definedName>
    <definedName name="_33" localSheetId="9">#REF!</definedName>
    <definedName name="_33">#REF!</definedName>
    <definedName name="_34" localSheetId="9">#REF!</definedName>
    <definedName name="_34">#REF!</definedName>
    <definedName name="_35" localSheetId="9">#REF!</definedName>
    <definedName name="_35">#REF!</definedName>
    <definedName name="_36" localSheetId="9">#REF!</definedName>
    <definedName name="_36">#REF!</definedName>
    <definedName name="_37" localSheetId="9">#REF!</definedName>
    <definedName name="_37">#REF!</definedName>
    <definedName name="_38" localSheetId="9">#REF!</definedName>
    <definedName name="_38">#REF!</definedName>
    <definedName name="_39" localSheetId="9">#REF!</definedName>
    <definedName name="_39">#REF!</definedName>
    <definedName name="_3C" localSheetId="9">#REF!</definedName>
    <definedName name="_3C">#REF!</definedName>
    <definedName name="_3C__PRI">#REF!</definedName>
    <definedName name="_3Excel_BuiltIn_Print_Titles_3_1_1_1_1_1">(#REF!,#REF!)</definedName>
    <definedName name="_4" localSheetId="9">#REF!</definedName>
    <definedName name="_4">#REF!</definedName>
    <definedName name="_4_0" localSheetId="9">#REF!</definedName>
    <definedName name="_4_0">#REF!</definedName>
    <definedName name="_4_C__PRI">#REF!</definedName>
    <definedName name="_40" localSheetId="9">#REF!</definedName>
    <definedName name="_40">#REF!</definedName>
    <definedName name="_40aoc9_17_1" localSheetId="9">#REF!</definedName>
    <definedName name="_40aoc9_17_1">#REF!</definedName>
    <definedName name="_40mm">#REF!</definedName>
    <definedName name="_41" localSheetId="9">#REF!</definedName>
    <definedName name="_41">#REF!</definedName>
    <definedName name="_42" localSheetId="9">#REF!</definedName>
    <definedName name="_42">#REF!</definedName>
    <definedName name="_43" localSheetId="9">#REF!</definedName>
    <definedName name="_43">#REF!</definedName>
    <definedName name="_44" localSheetId="9">#REF!</definedName>
    <definedName name="_44">#REF!</definedName>
    <definedName name="_45" localSheetId="9">#REF!</definedName>
    <definedName name="_45">#REF!</definedName>
    <definedName name="_46" localSheetId="9">#REF!</definedName>
    <definedName name="_46">#REF!</definedName>
    <definedName name="_47" localSheetId="9">#REF!</definedName>
    <definedName name="_47">#REF!</definedName>
    <definedName name="_48" localSheetId="9">#REF!</definedName>
    <definedName name="_48">#REF!</definedName>
    <definedName name="_49" localSheetId="9">#REF!</definedName>
    <definedName name="_49">#REF!</definedName>
    <definedName name="_4C__PRI">#REF!</definedName>
    <definedName name="_4Excel_BuiltIn_Print_Titles_4_1_1">#REF!</definedName>
    <definedName name="_5" localSheetId="9">#REF!</definedName>
    <definedName name="_5">#REF!</definedName>
    <definedName name="_5.0_Hire_and_running_charges_of_winch___grab">#REF!</definedName>
    <definedName name="_5__123Graph_ECHART_1" hidden="1">#REF!</definedName>
    <definedName name="_50" localSheetId="9">#REF!</definedName>
    <definedName name="_50">#REF!</definedName>
    <definedName name="_51" localSheetId="9">#REF!</definedName>
    <definedName name="_51">#REF!</definedName>
    <definedName name="_52" localSheetId="9">#REF!</definedName>
    <definedName name="_52">#REF!</definedName>
    <definedName name="_53" localSheetId="9">#REF!</definedName>
    <definedName name="_53">#REF!</definedName>
    <definedName name="_54" localSheetId="9">#REF!</definedName>
    <definedName name="_54">#REF!</definedName>
    <definedName name="_55" localSheetId="9">#REF!</definedName>
    <definedName name="_55">#REF!</definedName>
    <definedName name="_56" localSheetId="9">#REF!</definedName>
    <definedName name="_56">#REF!</definedName>
    <definedName name="_57" localSheetId="9">#REF!</definedName>
    <definedName name="_57">#REF!</definedName>
    <definedName name="_58" localSheetId="9">#REF!</definedName>
    <definedName name="_58">#REF!</definedName>
    <definedName name="_59" localSheetId="9">#REF!</definedName>
    <definedName name="_59">#REF!</definedName>
    <definedName name="_5Excel_BuiltIn_Print_Titles_6_1_1">(#REF!,#REF!)</definedName>
    <definedName name="_6" localSheetId="9">#REF!</definedName>
    <definedName name="_6">#REF!</definedName>
    <definedName name="_60" localSheetId="9">#REF!</definedName>
    <definedName name="_60">#REF!</definedName>
    <definedName name="_61" localSheetId="9">#REF!</definedName>
    <definedName name="_61">#REF!</definedName>
    <definedName name="_62" localSheetId="9">#REF!</definedName>
    <definedName name="_62">#REF!</definedName>
    <definedName name="_63" localSheetId="9">#REF!</definedName>
    <definedName name="_63">#REF!</definedName>
    <definedName name="_64" localSheetId="9">#REF!</definedName>
    <definedName name="_64">#REF!</definedName>
    <definedName name="_65" localSheetId="9">#REF!</definedName>
    <definedName name="_65">#REF!</definedName>
    <definedName name="_66" localSheetId="9">#REF!</definedName>
    <definedName name="_66">#REF!</definedName>
    <definedName name="_67" localSheetId="9">#REF!</definedName>
    <definedName name="_67">#REF!</definedName>
    <definedName name="_68" localSheetId="9">#REF!</definedName>
    <definedName name="_68">#REF!</definedName>
    <definedName name="_69" localSheetId="9">#REF!</definedName>
    <definedName name="_69">#REF!</definedName>
    <definedName name="_6w">#REF!</definedName>
    <definedName name="_7" localSheetId="9">#REF!</definedName>
    <definedName name="_7">#REF!</definedName>
    <definedName name="_7__123Graph_LBL_ACHART_1" hidden="1">#REF!</definedName>
    <definedName name="_70" localSheetId="9">#REF!</definedName>
    <definedName name="_70">#REF!</definedName>
    <definedName name="_71" localSheetId="9">#REF!</definedName>
    <definedName name="_71">#REF!</definedName>
    <definedName name="_72" localSheetId="9">#REF!</definedName>
    <definedName name="_72">#REF!</definedName>
    <definedName name="_73" localSheetId="9">#REF!</definedName>
    <definedName name="_73">#REF!</definedName>
    <definedName name="_74" localSheetId="9">#REF!</definedName>
    <definedName name="_74">#REF!</definedName>
    <definedName name="_75" localSheetId="9">#REF!</definedName>
    <definedName name="_75">#REF!</definedName>
    <definedName name="_76" localSheetId="9">#REF!</definedName>
    <definedName name="_76">#REF!</definedName>
    <definedName name="_77" localSheetId="9">#REF!</definedName>
    <definedName name="_77">#REF!</definedName>
    <definedName name="_78" localSheetId="9">#REF!</definedName>
    <definedName name="_78">#REF!</definedName>
    <definedName name="_79" localSheetId="9">#REF!</definedName>
    <definedName name="_79">#REF!</definedName>
    <definedName name="_8" localSheetId="9">#REF!</definedName>
    <definedName name="_8">#REF!</definedName>
    <definedName name="_8__123Graph_XCHART_1" hidden="1">#REF!</definedName>
    <definedName name="_80" localSheetId="9">#REF!</definedName>
    <definedName name="_80">#REF!</definedName>
    <definedName name="_81" localSheetId="9">#REF!</definedName>
    <definedName name="_81">#REF!</definedName>
    <definedName name="_82" localSheetId="9">#REF!</definedName>
    <definedName name="_82">#REF!</definedName>
    <definedName name="_83" localSheetId="9">#REF!</definedName>
    <definedName name="_83">#REF!</definedName>
    <definedName name="_84" localSheetId="9">#REF!</definedName>
    <definedName name="_84">#REF!</definedName>
    <definedName name="_85" localSheetId="9">#REF!</definedName>
    <definedName name="_85">#REF!</definedName>
    <definedName name="_86" localSheetId="9">#REF!</definedName>
    <definedName name="_86">#REF!</definedName>
    <definedName name="_87" localSheetId="9">#REF!</definedName>
    <definedName name="_87">#REF!</definedName>
    <definedName name="_88" localSheetId="9">#REF!</definedName>
    <definedName name="_88">#REF!</definedName>
    <definedName name="_89" localSheetId="9">#REF!</definedName>
    <definedName name="_89">#REF!</definedName>
    <definedName name="_8w">#REF!</definedName>
    <definedName name="_9" localSheetId="9">#REF!</definedName>
    <definedName name="_9">#REF!</definedName>
    <definedName name="_90" localSheetId="9">#REF!</definedName>
    <definedName name="_90">#REF!</definedName>
    <definedName name="_91" localSheetId="9">#REF!</definedName>
    <definedName name="_91">#REF!</definedName>
    <definedName name="_92" localSheetId="9">#REF!</definedName>
    <definedName name="_92">#REF!</definedName>
    <definedName name="_93" localSheetId="9">#REF!</definedName>
    <definedName name="_93">#REF!</definedName>
    <definedName name="_94" localSheetId="9">#REF!</definedName>
    <definedName name="_94">#REF!</definedName>
    <definedName name="_95" localSheetId="9">#REF!</definedName>
    <definedName name="_95">#REF!</definedName>
    <definedName name="_96" localSheetId="9">#REF!</definedName>
    <definedName name="_96">#REF!</definedName>
    <definedName name="_97" localSheetId="9">#REF!</definedName>
    <definedName name="_97">#REF!</definedName>
    <definedName name="_98" localSheetId="9">#REF!</definedName>
    <definedName name="_98">#REF!</definedName>
    <definedName name="_99" localSheetId="9">#REF!</definedName>
    <definedName name="_99">#REF!</definedName>
    <definedName name="_a">"#REF!"</definedName>
    <definedName name="_A2">#REF!</definedName>
    <definedName name="_A65537">#REF!</definedName>
    <definedName name="_A655600">#REF!</definedName>
    <definedName name="_a65631">#REF!</definedName>
    <definedName name="_aa1" localSheetId="9" hidden="1">{"'Bill No. 7'!$A$1:$G$32"}</definedName>
    <definedName name="_aa1" hidden="1">{"'Bill No. 7'!$A$1:$G$32"}</definedName>
    <definedName name="_aac178">#REF!</definedName>
    <definedName name="_AGG10">#REF!</definedName>
    <definedName name="_AGG10_1">"#REF!"</definedName>
    <definedName name="_AGG10_12">"$#REF!.#REF!#REF!"</definedName>
    <definedName name="_AGG10_24">NA()</definedName>
    <definedName name="_AGG10_25">NA()</definedName>
    <definedName name="_AGG10_26">NA()</definedName>
    <definedName name="_AGG10_7">"#REF!"</definedName>
    <definedName name="_AGG10_8">"#REF!"</definedName>
    <definedName name="_Agg12">NA()</definedName>
    <definedName name="_Agg12_1">"#REF!"</definedName>
    <definedName name="_Agg12_12">"$#REF!.#REF!#REF!"</definedName>
    <definedName name="_Agg12_7">"#REF!"</definedName>
    <definedName name="_Agg12_8">"#REF!"</definedName>
    <definedName name="_Agg20">NA()</definedName>
    <definedName name="_Agg20_1">"#REF!"</definedName>
    <definedName name="_Agg20_12">"$#REF!.#REF!#REF!"</definedName>
    <definedName name="_Agg20_7">"#REF!"</definedName>
    <definedName name="_Agg20_8">"#REF!"</definedName>
    <definedName name="_Agg40">NA()</definedName>
    <definedName name="_Agg40_1">"#REF!"</definedName>
    <definedName name="_Agg40_12">"$#REF!.#REF!#REF!"</definedName>
    <definedName name="_Agg6">NA()</definedName>
    <definedName name="_Agg6_1">"#REF!"</definedName>
    <definedName name="_Agg6_12">"$#REF!.#REF!#REF!"</definedName>
    <definedName name="_aoc1">#REF!</definedName>
    <definedName name="_aoc1_2">NA()</definedName>
    <definedName name="_aoc10">#N/A</definedName>
    <definedName name="_aoc10_1">NA()</definedName>
    <definedName name="_aoc10_2">NA()</definedName>
    <definedName name="_aoc11">#REF!</definedName>
    <definedName name="_aoc11_2">"#REF!"</definedName>
    <definedName name="_aoc2">#REF!</definedName>
    <definedName name="_aoc2_2">NA()</definedName>
    <definedName name="_aoc3" localSheetId="9">NA()</definedName>
    <definedName name="_aoc3">#REF!</definedName>
    <definedName name="_aoc3_2">NA()</definedName>
    <definedName name="_aoc4">#REF!</definedName>
    <definedName name="_aoc4_2">NA()</definedName>
    <definedName name="_aoc7">#REF!</definedName>
    <definedName name="_aoc7_2">"#REF!"</definedName>
    <definedName name="_aoc8">#REF!</definedName>
    <definedName name="_aoc9">#REF!</definedName>
    <definedName name="_AXX1">#REF!</definedName>
    <definedName name="_axx2">#REF!</definedName>
    <definedName name="_axx3">#REF!</definedName>
    <definedName name="_axx4">#REF!</definedName>
    <definedName name="_B100000">#REF!</definedName>
    <definedName name="_B65999">#REF!</definedName>
    <definedName name="_B66000">#REF!</definedName>
    <definedName name="_bb1" localSheetId="9" hidden="1">{"'Bill No. 7'!$A$1:$G$32"}</definedName>
    <definedName name="_bb1" hidden="1">{"'Bill No. 7'!$A$1:$G$32"}</definedName>
    <definedName name="_bit3040">NA()</definedName>
    <definedName name="_bit3040_1">"#REF!"</definedName>
    <definedName name="_bit3040_12">"$#REF!.#REF!#REF!"</definedName>
    <definedName name="_BIT6070">NA()</definedName>
    <definedName name="_BIT6070_1">"#REF!"</definedName>
    <definedName name="_BIT6070_12">"$#REF!.#REF!#REF!"</definedName>
    <definedName name="_bit8525">NA()</definedName>
    <definedName name="_bit8525_1">"#REF!"</definedName>
    <definedName name="_bit8525_12">"$#REF!.#REF!#REF!"</definedName>
    <definedName name="_bitumen6070">#REF!</definedName>
    <definedName name="_bol1">#REF!</definedName>
    <definedName name="_C" localSheetId="9">#REF!</definedName>
    <definedName name="_c">"#REF!"</definedName>
    <definedName name="_C___0">#REF!</definedName>
    <definedName name="_C___13">#REF!</definedName>
    <definedName name="_c_1">"#REF!"</definedName>
    <definedName name="_CAN11">#REF!</definedName>
    <definedName name="_CAN112">13.42</definedName>
    <definedName name="_CAN113">12.98</definedName>
    <definedName name="_CAN117">12.7</definedName>
    <definedName name="_CAN118">13.27</definedName>
    <definedName name="_CAN12">#REF!</definedName>
    <definedName name="_CAN120">11.72</definedName>
    <definedName name="_CAN13">#REF!</definedName>
    <definedName name="_CAN14">#REF!</definedName>
    <definedName name="_CAN15">#REF!</definedName>
    <definedName name="_CAN16">#REF!</definedName>
    <definedName name="_CAN17">#REF!</definedName>
    <definedName name="_CAN18">#REF!</definedName>
    <definedName name="_CAN19">#REF!</definedName>
    <definedName name="_CAN2">#REF!</definedName>
    <definedName name="_CAN20">#REF!</definedName>
    <definedName name="_CAN21">#REF!</definedName>
    <definedName name="_CAN210">10.38</definedName>
    <definedName name="_CAN211">10.58</definedName>
    <definedName name="_CAN213">10.56</definedName>
    <definedName name="_CAN215">10.22</definedName>
    <definedName name="_CAN216">9.61</definedName>
    <definedName name="_CAN217">10.47</definedName>
    <definedName name="_CAN219">10.91</definedName>
    <definedName name="_CAN22">#REF!</definedName>
    <definedName name="_CAN220">11.09</definedName>
    <definedName name="_CAN221">11.25</definedName>
    <definedName name="_CAN222">10.17</definedName>
    <definedName name="_CAN223">9.89</definedName>
    <definedName name="_CAN23">#REF!</definedName>
    <definedName name="_CAN230">10.79</definedName>
    <definedName name="_CAN24">#REF!</definedName>
    <definedName name="_CAN25">#REF!</definedName>
    <definedName name="_CAN26">#REF!</definedName>
    <definedName name="_CAN27">#REF!</definedName>
    <definedName name="_CAN28">#REF!</definedName>
    <definedName name="_CAN3">#REF!</definedName>
    <definedName name="_CAN30">#REF!</definedName>
    <definedName name="_CAN32">#REF!</definedName>
    <definedName name="_CAN33">#REF!</definedName>
    <definedName name="_CAN34">#REF!</definedName>
    <definedName name="_CAN36">#REF!</definedName>
    <definedName name="_CAN37">#REF!</definedName>
    <definedName name="_CAN38">#REF!</definedName>
    <definedName name="_CAN39">#REF!</definedName>
    <definedName name="_CAN4">#REF!</definedName>
    <definedName name="_CAN40">#REF!</definedName>
    <definedName name="_CAN42">#REF!</definedName>
    <definedName name="_can421">40.2</definedName>
    <definedName name="_can422">41.57</definedName>
    <definedName name="_can423">43.9</definedName>
    <definedName name="_can424">41.19</definedName>
    <definedName name="_can425">42.81</definedName>
    <definedName name="_can426">40.77</definedName>
    <definedName name="_can427">40.92</definedName>
    <definedName name="_can428">39.29</definedName>
    <definedName name="_can429">45.19</definedName>
    <definedName name="_CAN43">#REF!</definedName>
    <definedName name="_can430">40.73</definedName>
    <definedName name="_can431">42.52</definedName>
    <definedName name="_can432">42.53</definedName>
    <definedName name="_can433">43.69</definedName>
    <definedName name="_can434">40.43</definedName>
    <definedName name="_can435">43.3</definedName>
    <definedName name="_CAN45">#REF!</definedName>
    <definedName name="_CAN458">#REF!</definedName>
    <definedName name="_CAN46">#REF!</definedName>
    <definedName name="_CAN48">#REF!</definedName>
    <definedName name="_CAN486">#REF!</definedName>
    <definedName name="_CAN487">#REF!</definedName>
    <definedName name="_CAN488">#REF!</definedName>
    <definedName name="_CAN489">#REF!</definedName>
    <definedName name="_CAN49">#REF!</definedName>
    <definedName name="_CAN490">#REF!</definedName>
    <definedName name="_CAN491">#REF!</definedName>
    <definedName name="_CAN492">#REF!</definedName>
    <definedName name="_CAN493">#REF!</definedName>
    <definedName name="_CAN494">#REF!</definedName>
    <definedName name="_CAN495">#REF!</definedName>
    <definedName name="_CAN496">#REF!</definedName>
    <definedName name="_CAN497">#REF!</definedName>
    <definedName name="_CAN498">#REF!</definedName>
    <definedName name="_CAN499">#REF!</definedName>
    <definedName name="_CAN5">#REF!</definedName>
    <definedName name="_CAN50">#REF!</definedName>
    <definedName name="_CAN500">#REF!</definedName>
    <definedName name="_CAN51">#REF!</definedName>
    <definedName name="_CAN52">#REF!</definedName>
    <definedName name="_CAN53">#REF!</definedName>
    <definedName name="_CAN54">#REF!</definedName>
    <definedName name="_CAN55">#REF!</definedName>
    <definedName name="_CAN6">#REF!</definedName>
    <definedName name="_CAN7">#REF!</definedName>
    <definedName name="_CAN8">#REF!</definedName>
    <definedName name="_CAN9">#REF!</definedName>
    <definedName name="_cem124">#REF!</definedName>
    <definedName name="_cra10">#REF!</definedName>
    <definedName name="_cra11">#REF!</definedName>
    <definedName name="_cra12">#REF!</definedName>
    <definedName name="_cra13">#REF!</definedName>
    <definedName name="_cra20">#REF!</definedName>
    <definedName name="_cra22">#REF!</definedName>
    <definedName name="_cra25">#REF!</definedName>
    <definedName name="_cra26">#REF!</definedName>
    <definedName name="_cra40">#REF!</definedName>
    <definedName name="_cra45">#REF!</definedName>
    <definedName name="_cra50">#REF!</definedName>
    <definedName name="_cra6">#REF!</definedName>
    <definedName name="_d">"#REF!"</definedName>
    <definedName name="_D100000">#REF!</definedName>
    <definedName name="_D70000">#REF!</definedName>
    <definedName name="_D80000">#REF!</definedName>
    <definedName name="_D90000">#REF!</definedName>
    <definedName name="_D99000">#REF!</definedName>
    <definedName name="_D990000">#REF!</definedName>
    <definedName name="_DAT3">#REF!</definedName>
    <definedName name="_DAT4">#REF!</definedName>
    <definedName name="_DAT5">#REF!</definedName>
    <definedName name="_DAT6">#REF!</definedName>
    <definedName name="_DAT7">#REF!</definedName>
    <definedName name="_dec05" localSheetId="8" hidden="1">{"'Sheet1'!$A$4386:$N$4591"}</definedName>
    <definedName name="_dec05" localSheetId="4" hidden="1">{"'Sheet1'!$A$4386:$N$4591"}</definedName>
    <definedName name="_dec05" localSheetId="5" hidden="1">{"'Sheet1'!$A$4386:$N$4591"}</definedName>
    <definedName name="_dec05" localSheetId="9" hidden="1">{"'Sheet1'!$A$4386:$N$4591"}</definedName>
    <definedName name="_dec05" localSheetId="12" hidden="1">{"'Sheet1'!$A$4386:$N$4591"}</definedName>
    <definedName name="_dec05" localSheetId="2" hidden="1">{"'Sheet1'!$A$4386:$N$4591"}</definedName>
    <definedName name="_dec05" localSheetId="6" hidden="1">{"'Sheet1'!$A$4386:$N$4591"}</definedName>
    <definedName name="_dec05" localSheetId="3" hidden="1">{"'Sheet1'!$A$4386:$N$4591"}</definedName>
    <definedName name="_dec05" localSheetId="7" hidden="1">{"'Sheet1'!$A$4386:$N$4591"}</definedName>
    <definedName name="_dec05" hidden="1">{"'Sheet1'!$A$4386:$N$4591"}</definedName>
    <definedName name="_DET1">NA()</definedName>
    <definedName name="_Emulsion">#REF!</definedName>
    <definedName name="_f">"#REF!"</definedName>
    <definedName name="_f1">#REF!</definedName>
    <definedName name="_FEL1">NA()</definedName>
    <definedName name="_Fill" hidden="1">#REF!</definedName>
    <definedName name="_Fill1" hidden="1">#REF!</definedName>
    <definedName name="_xlnm._FilterDatabase" localSheetId="0" hidden="1">'Annexure I(Descope) (Sch-H)'!$A$33:$U$60</definedName>
    <definedName name="_xlnm._FilterDatabase" localSheetId="1" hidden="1">'Annexure-IIBOQ(actual balance)'!$A$4:$N$15</definedName>
    <definedName name="_xlnm._FilterDatabase" localSheetId="4" hidden="1">Junctions!#REF!</definedName>
    <definedName name="_xlnm._FilterDatabase" localSheetId="5" hidden="1">'Line drain'!$A$4:$U$163</definedName>
    <definedName name="_xlnm._FilterDatabase" localSheetId="9" hidden="1">MBCB!#REF!</definedName>
    <definedName name="_xlnm._FilterDatabase" localSheetId="12" hidden="1">'Rain Water Harvesting'!#REF!</definedName>
    <definedName name="_xlnm._FilterDatabase" localSheetId="3" hidden="1">'SR Flexible Pavement'!$B$23:$C$23</definedName>
    <definedName name="_xlnm._FilterDatabase" localSheetId="7" hidden="1">Stud!$A$4:$I$4</definedName>
    <definedName name="_xlnm._FilterDatabase" hidden="1">#REF!</definedName>
    <definedName name="_g1">#REF!</definedName>
    <definedName name="_GEL1">NA()</definedName>
    <definedName name="_GEN125">NA()</definedName>
    <definedName name="_GEN125_1">"#REF!"</definedName>
    <definedName name="_GEN125_12">"$#REF!.#REF!#REF!"</definedName>
    <definedName name="_GEN125_7">"#REF!"</definedName>
    <definedName name="_GEN125_8">"#REF!"</definedName>
    <definedName name="_GEN250">NA()</definedName>
    <definedName name="_GEN250_1">"#REF!"</definedName>
    <definedName name="_GEN250_12">"$#REF!.#REF!#REF!"</definedName>
    <definedName name="_GEN250_7">"#REF!"</definedName>
    <definedName name="_GEN250_8">"#REF!"</definedName>
    <definedName name="_GEN63">NA()</definedName>
    <definedName name="_GEN63_1">"#REF!"</definedName>
    <definedName name="_GEN63_12">"$#REF!.#REF!#REF!"</definedName>
    <definedName name="_GEN63_7">"#REF!"</definedName>
    <definedName name="_GEN63_8">"#REF!"</definedName>
    <definedName name="_H">NA()</definedName>
    <definedName name="_h_1">"#REF!"</definedName>
    <definedName name="_HBG10">NA()</definedName>
    <definedName name="_HBG12">NA()</definedName>
    <definedName name="_HBG25">NA()</definedName>
    <definedName name="_HBG40">NA()</definedName>
    <definedName name="_HBG41">NA()</definedName>
    <definedName name="_HBG41_1">#N/A</definedName>
    <definedName name="_HBG41_12">NA()</definedName>
    <definedName name="_HBG41_4">#N/A</definedName>
    <definedName name="_HBG41_5">#N/A</definedName>
    <definedName name="_HBG41_6">#N/A</definedName>
    <definedName name="_HBG41_7">NA()</definedName>
    <definedName name="_HBG41_8">NA()</definedName>
    <definedName name="_HBG50">NA()</definedName>
    <definedName name="_HBG6">NA()</definedName>
    <definedName name="_hfi04">#REF!</definedName>
    <definedName name="_hfi1">#REF!</definedName>
    <definedName name="_hfi2">#REF!</definedName>
    <definedName name="_hsd3">#REF!</definedName>
    <definedName name="_ipc38" localSheetId="9">#REF!</definedName>
    <definedName name="_ipc38">#REF!</definedName>
    <definedName name="_IV65537" localSheetId="1">#REF!</definedName>
    <definedName name="_IV65537" localSheetId="8">#REF!</definedName>
    <definedName name="_IV65537" localSheetId="3">#REF!</definedName>
    <definedName name="_IV65537">NA()</definedName>
    <definedName name="_j">"#REF!"</definedName>
    <definedName name="_jj1">#REF!</definedName>
    <definedName name="_k">"#REF!"</definedName>
    <definedName name="_K03">#REF!</definedName>
    <definedName name="_k1" localSheetId="9" hidden="1">{"form-D1",#N/A,FALSE,"FORM-D1";"form-D1_amt",#N/A,FALSE,"FORM-D1"}</definedName>
    <definedName name="_k1" hidden="1">{"form-D1",#N/A,FALSE,"FORM-D1";"form-D1_amt",#N/A,FALSE,"FORM-D1"}</definedName>
    <definedName name="_Key1" localSheetId="9" hidden="1">#REF!</definedName>
    <definedName name="_Key1" hidden="1">#REF!</definedName>
    <definedName name="_Key2" localSheetId="9" hidden="1">#REF!</definedName>
    <definedName name="_Key2" hidden="1">#REF!</definedName>
    <definedName name="_Ki1">#REF!</definedName>
    <definedName name="_Ki2">#REF!</definedName>
    <definedName name="_l">"#REF!"</definedName>
    <definedName name="_lb1" localSheetId="9">#REF!</definedName>
    <definedName name="_lb1">#REF!</definedName>
    <definedName name="_lb2" localSheetId="9">#REF!</definedName>
    <definedName name="_lb2">#REF!</definedName>
    <definedName name="_le4">#REF!</definedName>
    <definedName name="_lhs1">#REF!</definedName>
    <definedName name="_ll17" localSheetId="1">#REF!</definedName>
    <definedName name="_ll17" localSheetId="8">#REF!</definedName>
    <definedName name="_ll17" localSheetId="3">#REF!</definedName>
    <definedName name="_ll17">NA()</definedName>
    <definedName name="_ll17_1">"#REF!"</definedName>
    <definedName name="_ll17_12">"$#REF!.#REF!#REF!"</definedName>
    <definedName name="_ll17_7">"#REF!"</definedName>
    <definedName name="_ll17_8">"#REF!"</definedName>
    <definedName name="_m">"#REF!"</definedName>
    <definedName name="_m20">#REF!</definedName>
    <definedName name="_m234">#REF!</definedName>
    <definedName name="_m35">#REF!</definedName>
    <definedName name="_mac2">200</definedName>
    <definedName name="_man1" hidden="1">#REF!</definedName>
    <definedName name="_mas23" localSheetId="9" hidden="1">{"'Sheet1'!$A$4386:$N$4591"}</definedName>
    <definedName name="_mas23" hidden="1">{"'Sheet1'!$A$4386:$N$4591"}</definedName>
    <definedName name="_MG1">NA()</definedName>
    <definedName name="_mix10">4.5</definedName>
    <definedName name="_mix15">264/50</definedName>
    <definedName name="_mix20">330/50</definedName>
    <definedName name="_mix30">360/50</definedName>
    <definedName name="_mix40">450/50</definedName>
    <definedName name="_mk">#REF!</definedName>
    <definedName name="_mk2">#REF!</definedName>
    <definedName name="_mm1" localSheetId="9">#REF!</definedName>
    <definedName name="_mm1">#REF!</definedName>
    <definedName name="_mm2" localSheetId="9">#REF!</definedName>
    <definedName name="_mm2">#REF!</definedName>
    <definedName name="_mm3" localSheetId="9">#REF!</definedName>
    <definedName name="_mm3">#REF!</definedName>
    <definedName name="_Mzd1">NA()</definedName>
    <definedName name="_nm1">#REF!</definedName>
    <definedName name="_nm2">#REF!</definedName>
    <definedName name="_np3" localSheetId="1">#REF!</definedName>
    <definedName name="_np3" localSheetId="8">#REF!</definedName>
    <definedName name="_np3" localSheetId="3">#REF!</definedName>
    <definedName name="_np3">NA()</definedName>
    <definedName name="_OP2">NA()</definedName>
    <definedName name="_Order1" hidden="1">255</definedName>
    <definedName name="_Order2" hidden="1">0</definedName>
    <definedName name="_p">"#REF!"</definedName>
    <definedName name="_p_1">"#REF!"</definedName>
    <definedName name="_PAC1">"#REF!"</definedName>
    <definedName name="_PAC1_1">"#REF!"</definedName>
    <definedName name="_PB1">#REF!</definedName>
    <definedName name="_pd1" localSheetId="9">#REF!</definedName>
    <definedName name="_pd1">#REF!</definedName>
    <definedName name="_pd2" localSheetId="9">#REF!</definedName>
    <definedName name="_pd2">#REF!</definedName>
    <definedName name="_PKS489">#REF!</definedName>
    <definedName name="_pvc100">#REF!</definedName>
    <definedName name="_qt1">#REF!</definedName>
    <definedName name="_qt10">#REF!</definedName>
    <definedName name="_qt2">#REF!</definedName>
    <definedName name="_qt3">#REF!</definedName>
    <definedName name="_qt4">#REF!</definedName>
    <definedName name="_qt5">#REF!</definedName>
    <definedName name="_qt6">#REF!</definedName>
    <definedName name="_qt7">#REF!</definedName>
    <definedName name="_qtm1">#REF!</definedName>
    <definedName name="_qtm2">#REF!</definedName>
    <definedName name="_r">"#REF!"</definedName>
    <definedName name="_Ra1">#REF!</definedName>
    <definedName name="_Ra2">#REF!</definedName>
    <definedName name="_Ra3">#REF!</definedName>
    <definedName name="_ra4">#REF!</definedName>
    <definedName name="_Re1">#REF!</definedName>
    <definedName name="_Regression_Out" hidden="1">#REF!</definedName>
    <definedName name="_Regression_X" hidden="1">#REF!</definedName>
    <definedName name="_Regression_Y" hidden="1">#REF!</definedName>
    <definedName name="_rs1">#REF!</definedName>
    <definedName name="_s">#N/A</definedName>
    <definedName name="_s_1">"#REF!"</definedName>
    <definedName name="_S3">#REF!</definedName>
    <definedName name="_s41" localSheetId="9" hidden="1">{"form-D1",#N/A,FALSE,"FORM-D1";"form-D1_amt",#N/A,FALSE,"FORM-D1"}</definedName>
    <definedName name="_s41" hidden="1">{"form-D1",#N/A,FALSE,"FORM-D1";"form-D1_amt",#N/A,FALSE,"FORM-D1"}</definedName>
    <definedName name="_SBB1" localSheetId="9">#REF!</definedName>
    <definedName name="_SBB1">#REF!</definedName>
    <definedName name="_SBB2" localSheetId="9">#REF!</definedName>
    <definedName name="_SBB2">#REF!</definedName>
    <definedName name="_SBB3" localSheetId="9">#REF!</definedName>
    <definedName name="_SBB3">#REF!</definedName>
    <definedName name="_SBB4" localSheetId="9">#REF!</definedName>
    <definedName name="_SBB4">#REF!</definedName>
    <definedName name="_SBB5" localSheetId="9">#REF!</definedName>
    <definedName name="_SBB5">#REF!</definedName>
    <definedName name="_sep3">#REF!</definedName>
    <definedName name="_ses3">#REF!</definedName>
    <definedName name="_ses4">#REF!</definedName>
    <definedName name="_sh1">90</definedName>
    <definedName name="_sh2">120</definedName>
    <definedName name="_sh3">150</definedName>
    <definedName name="_sh4">180</definedName>
    <definedName name="_SHH1" localSheetId="9">#REF!</definedName>
    <definedName name="_SHH1">#REF!</definedName>
    <definedName name="_SHH2" localSheetId="9">#REF!</definedName>
    <definedName name="_SHH2">#REF!</definedName>
    <definedName name="_SHH3" localSheetId="9">#REF!</definedName>
    <definedName name="_SHH3">#REF!</definedName>
    <definedName name="_SK1" localSheetId="8" hidden="1">{"ss",#N/A,FALSE,"MODULE3"}</definedName>
    <definedName name="_SK1" localSheetId="4" hidden="1">{"ss",#N/A,FALSE,"MODULE3"}</definedName>
    <definedName name="_SK1" localSheetId="5" hidden="1">{"ss",#N/A,FALSE,"MODULE3"}</definedName>
    <definedName name="_SK1" localSheetId="12" hidden="1">{"ss",#N/A,FALSE,"MODULE3"}</definedName>
    <definedName name="_SK1" localSheetId="2" hidden="1">{"ss",#N/A,FALSE,"MODULE3"}</definedName>
    <definedName name="_SK1" localSheetId="6" hidden="1">{"ss",#N/A,FALSE,"MODULE3"}</definedName>
    <definedName name="_SK1" localSheetId="3" hidden="1">{"ss",#N/A,FALSE,"MODULE3"}</definedName>
    <definedName name="_SK1" localSheetId="7" hidden="1">{"ss",#N/A,FALSE,"MODULE3"}</definedName>
    <definedName name="_SK1" hidden="1">{"ss",#N/A,FALSE,"MODULE3"}</definedName>
    <definedName name="_Sort" localSheetId="9" hidden="1">#REF!</definedName>
    <definedName name="_Sort" hidden="1">#REF!</definedName>
    <definedName name="_sub20">#REF!</definedName>
    <definedName name="_tab1">#REF!</definedName>
    <definedName name="_tab2">#REF!</definedName>
    <definedName name="_te1">#REF!</definedName>
    <definedName name="_tf1">#REF!</definedName>
    <definedName name="_tf2">#REF!</definedName>
    <definedName name="_tf3">#REF!</definedName>
    <definedName name="_tf4">#REF!</definedName>
    <definedName name="_tfd1">#REF!</definedName>
    <definedName name="_tfd2">#REF!</definedName>
    <definedName name="_tfd3">#REF!</definedName>
    <definedName name="_tfd4">#REF!</definedName>
    <definedName name="_tm1">#REF!</definedName>
    <definedName name="_tm2">#REF!</definedName>
    <definedName name="_tr1">#REF!</definedName>
    <definedName name="_tr1800">#REF!</definedName>
    <definedName name="_tr2">#REF!</definedName>
    <definedName name="_tr3">#REF!</definedName>
    <definedName name="_tr6001">#REF!</definedName>
    <definedName name="_tr900">#REF!</definedName>
    <definedName name="_trd1">#REF!</definedName>
    <definedName name="_trd2">#REF!</definedName>
    <definedName name="_trd3">#REF!</definedName>
    <definedName name="_ugt3">#REF!</definedName>
    <definedName name="_utl3">#REF!</definedName>
    <definedName name="_V1">#REF!</definedName>
    <definedName name="_V2">#REF!</definedName>
    <definedName name="_wb1" localSheetId="8" hidden="1">{"form-D1",#N/A,FALSE,"FORM-D1";"form-D1_amt",#N/A,FALSE,"FORM-D1"}</definedName>
    <definedName name="_wb1" localSheetId="4" hidden="1">{"form-D1",#N/A,FALSE,"FORM-D1";"form-D1_amt",#N/A,FALSE,"FORM-D1"}</definedName>
    <definedName name="_wb1" localSheetId="5" hidden="1">{"form-D1",#N/A,FALSE,"FORM-D1";"form-D1_amt",#N/A,FALSE,"FORM-D1"}</definedName>
    <definedName name="_wb1" localSheetId="12" hidden="1">{"form-D1",#N/A,FALSE,"FORM-D1";"form-D1_amt",#N/A,FALSE,"FORM-D1"}</definedName>
    <definedName name="_wb1" localSheetId="2" hidden="1">{"form-D1",#N/A,FALSE,"FORM-D1";"form-D1_amt",#N/A,FALSE,"FORM-D1"}</definedName>
    <definedName name="_wb1" localSheetId="6" hidden="1">{"form-D1",#N/A,FALSE,"FORM-D1";"form-D1_amt",#N/A,FALSE,"FORM-D1"}</definedName>
    <definedName name="_wb1" localSheetId="3" hidden="1">{"form-D1",#N/A,FALSE,"FORM-D1";"form-D1_amt",#N/A,FALSE,"FORM-D1"}</definedName>
    <definedName name="_wb1" localSheetId="7" hidden="1">{"form-D1",#N/A,FALSE,"FORM-D1";"form-D1_amt",#N/A,FALSE,"FORM-D1"}</definedName>
    <definedName name="_wb1" hidden="1">{"form-D1",#N/A,FALSE,"FORM-D1";"form-D1_amt",#N/A,FALSE,"FORM-D1"}</definedName>
    <definedName name="_wb2" localSheetId="8" hidden="1">{"form-D1",#N/A,FALSE,"FORM-D1";"form-D1_amt",#N/A,FALSE,"FORM-D1"}</definedName>
    <definedName name="_wb2" localSheetId="4" hidden="1">{"form-D1",#N/A,FALSE,"FORM-D1";"form-D1_amt",#N/A,FALSE,"FORM-D1"}</definedName>
    <definedName name="_wb2" localSheetId="5" hidden="1">{"form-D1",#N/A,FALSE,"FORM-D1";"form-D1_amt",#N/A,FALSE,"FORM-D1"}</definedName>
    <definedName name="_wb2" localSheetId="12" hidden="1">{"form-D1",#N/A,FALSE,"FORM-D1";"form-D1_amt",#N/A,FALSE,"FORM-D1"}</definedName>
    <definedName name="_wb2" localSheetId="2" hidden="1">{"form-D1",#N/A,FALSE,"FORM-D1";"form-D1_amt",#N/A,FALSE,"FORM-D1"}</definedName>
    <definedName name="_wb2" localSheetId="6" hidden="1">{"form-D1",#N/A,FALSE,"FORM-D1";"form-D1_amt",#N/A,FALSE,"FORM-D1"}</definedName>
    <definedName name="_wb2" localSheetId="3" hidden="1">{"form-D1",#N/A,FALSE,"FORM-D1";"form-D1_amt",#N/A,FALSE,"FORM-D1"}</definedName>
    <definedName name="_wb2" localSheetId="7" hidden="1">{"form-D1",#N/A,FALSE,"FORM-D1";"form-D1_amt",#N/A,FALSE,"FORM-D1"}</definedName>
    <definedName name="_wb2" hidden="1">{"form-D1",#N/A,FALSE,"FORM-D1";"form-D1_amt",#N/A,FALSE,"FORM-D1"}</definedName>
    <definedName name="_WD2">NA()</definedName>
    <definedName name="_wep4">#REF!</definedName>
    <definedName name="_WN7" localSheetId="8" hidden="1">{#N/A,#N/A,FALSE,"MODULE3"}</definedName>
    <definedName name="_WN7" localSheetId="4" hidden="1">{#N/A,#N/A,FALSE,"MODULE3"}</definedName>
    <definedName name="_WN7" localSheetId="5" hidden="1">{#N/A,#N/A,FALSE,"MODULE3"}</definedName>
    <definedName name="_WN7" localSheetId="9" hidden="1">{#N/A,#N/A,FALSE,"MODULE3"}</definedName>
    <definedName name="_WN7" localSheetId="12" hidden="1">{#N/A,#N/A,FALSE,"MODULE3"}</definedName>
    <definedName name="_WN7" localSheetId="2" hidden="1">{#N/A,#N/A,FALSE,"MODULE3"}</definedName>
    <definedName name="_WN7" localSheetId="6" hidden="1">{#N/A,#N/A,FALSE,"MODULE3"}</definedName>
    <definedName name="_WN7" localSheetId="3" hidden="1">{#N/A,#N/A,FALSE,"MODULE3"}</definedName>
    <definedName name="_WN7" localSheetId="7" hidden="1">{#N/A,#N/A,FALSE,"MODULE3"}</definedName>
    <definedName name="_WN7" hidden="1">{#N/A,#N/A,FALSE,"MODULE3"}</definedName>
    <definedName name="_xx1" localSheetId="8" hidden="1">{"'Typical Costs Estimates'!$C$158:$H$161"}</definedName>
    <definedName name="_xx1" localSheetId="4" hidden="1">{"'Typical Costs Estimates'!$C$158:$H$161"}</definedName>
    <definedName name="_xx1" localSheetId="5" hidden="1">{"'Typical Costs Estimates'!$C$158:$H$161"}</definedName>
    <definedName name="_xx1" localSheetId="12" hidden="1">{"'Typical Costs Estimates'!$C$158:$H$161"}</definedName>
    <definedName name="_xx1" localSheetId="2" hidden="1">{"'Typical Costs Estimates'!$C$158:$H$161"}</definedName>
    <definedName name="_xx1" localSheetId="6" hidden="1">{"'Typical Costs Estimates'!$C$158:$H$161"}</definedName>
    <definedName name="_xx1" localSheetId="3" hidden="1">{"'Typical Costs Estimates'!$C$158:$H$161"}</definedName>
    <definedName name="_xx1" localSheetId="7" hidden="1">{"'Typical Costs Estimates'!$C$158:$H$161"}</definedName>
    <definedName name="_xx1" hidden="1">{"'Typical Costs Estimates'!$C$158:$H$161"}</definedName>
    <definedName name="a" localSheetId="9">#REF!</definedName>
    <definedName name="a">#REF!</definedName>
    <definedName name="a._Trimmer">#REF!</definedName>
    <definedName name="A___0">#REF!</definedName>
    <definedName name="a__Labour_charges_for_cutting_bending__welding_including_materials.">#REF!</definedName>
    <definedName name="a_1" localSheetId="9" hidden="1">{"'Bill No. 7'!$A$1:$G$32"}</definedName>
    <definedName name="a_1">"#REF!"</definedName>
    <definedName name="a_12">"$#REF!.#REF!#REF!"</definedName>
    <definedName name="a_2" localSheetId="9" hidden="1">{"'Bill No. 7'!$A$1:$G$32"}</definedName>
    <definedName name="a_2" hidden="1">{"'Bill No. 7'!$A$1:$G$32"}</definedName>
    <definedName name="a_3" localSheetId="9" hidden="1">{"'Bill No. 7'!$A$1:$G$32"}</definedName>
    <definedName name="a_3" hidden="1">{"'Bill No. 7'!$A$1:$G$32"}</definedName>
    <definedName name="a_4" localSheetId="9" hidden="1">{"'Bill No. 7'!$A$1:$G$32"}</definedName>
    <definedName name="a_4" hidden="1">{"'Bill No. 7'!$A$1:$G$32"}</definedName>
    <definedName name="a_5" localSheetId="9" hidden="1">{"'Bill No. 7'!$A$1:$G$32"}</definedName>
    <definedName name="a_5" hidden="1">{"'Bill No. 7'!$A$1:$G$32"}</definedName>
    <definedName name="a_7">"#REF!"</definedName>
    <definedName name="a_8">"#REF!"</definedName>
    <definedName name="A0">#REF!</definedName>
    <definedName name="A1_">"#REF!"</definedName>
    <definedName name="A1____0">#REF!</definedName>
    <definedName name="A1____13">#REF!</definedName>
    <definedName name="A10_">"#REF!"</definedName>
    <definedName name="A10____0">#REF!</definedName>
    <definedName name="A10____13">#REF!</definedName>
    <definedName name="A13_">"#REF!"</definedName>
    <definedName name="A13____0">#REF!</definedName>
    <definedName name="A13____13">#REF!</definedName>
    <definedName name="A2_">"#REF!"</definedName>
    <definedName name="A2____0">#REF!</definedName>
    <definedName name="A2____13">#REF!</definedName>
    <definedName name="A3_">"#REF!"</definedName>
    <definedName name="A3____0">#REF!</definedName>
    <definedName name="A3____13">#REF!</definedName>
    <definedName name="A4_">"#REF!"</definedName>
    <definedName name="A4____0">#REF!</definedName>
    <definedName name="A4____13">#REF!</definedName>
    <definedName name="A5_">"#REF!"</definedName>
    <definedName name="A5____0">#REF!</definedName>
    <definedName name="A5____13">#REF!</definedName>
    <definedName name="A6_">"#REF!"</definedName>
    <definedName name="A6____0">#REF!</definedName>
    <definedName name="A6____13">#REF!</definedName>
    <definedName name="A7_">"#REF!"</definedName>
    <definedName name="A7____0">#REF!</definedName>
    <definedName name="A7____13">#REF!</definedName>
    <definedName name="A8_">"#REF!"</definedName>
    <definedName name="A8____0">#REF!</definedName>
    <definedName name="A8____13">#REF!</definedName>
    <definedName name="A9_">"#REF!"</definedName>
    <definedName name="A9____0">#REF!</definedName>
    <definedName name="A9____13">#REF!</definedName>
    <definedName name="aa" localSheetId="9">#REF!</definedName>
    <definedName name="aa">#REF!</definedName>
    <definedName name="AA." localSheetId="8" hidden="1">{"'Sheet1'!$A$4386:$N$4591"}</definedName>
    <definedName name="AA." localSheetId="4" hidden="1">{"'Sheet1'!$A$4386:$N$4591"}</definedName>
    <definedName name="AA." localSheetId="5" hidden="1">{"'Sheet1'!$A$4386:$N$4591"}</definedName>
    <definedName name="AA." localSheetId="12" hidden="1">{"'Sheet1'!$A$4386:$N$4591"}</definedName>
    <definedName name="AA." localSheetId="2" hidden="1">{"'Sheet1'!$A$4386:$N$4591"}</definedName>
    <definedName name="AA." localSheetId="6" hidden="1">{"'Sheet1'!$A$4386:$N$4591"}</definedName>
    <definedName name="AA." localSheetId="3" hidden="1">{"'Sheet1'!$A$4386:$N$4591"}</definedName>
    <definedName name="AA." localSheetId="7" hidden="1">{"'Sheet1'!$A$4386:$N$4591"}</definedName>
    <definedName name="AA." hidden="1">{"'Sheet1'!$A$4386:$N$4591"}</definedName>
    <definedName name="aaa" localSheetId="1">#REF!</definedName>
    <definedName name="aaa" localSheetId="8">#REF!</definedName>
    <definedName name="AAA" localSheetId="4"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AAA" localSheetId="5"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aaa" localSheetId="9">#REF!</definedName>
    <definedName name="AAA" localSheetId="1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AAA" localSheetId="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AAA" localSheetId="6"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aaa" localSheetId="3">#REF!</definedName>
    <definedName name="AAA" localSheetId="7"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AAA"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aaaa" localSheetId="1">#REF!</definedName>
    <definedName name="aaaa" localSheetId="8">#REF!</definedName>
    <definedName name="AAAA" localSheetId="4" hidden="1">{"form-D1",#N/A,FALSE,"FORM-D1";"form-D1_amt",#N/A,FALSE,"FORM-D1"}</definedName>
    <definedName name="AAAA" localSheetId="5" hidden="1">{"form-D1",#N/A,FALSE,"FORM-D1";"form-D1_amt",#N/A,FALSE,"FORM-D1"}</definedName>
    <definedName name="aaaa" localSheetId="9" hidden="1">{#N/A,#N/A,FALSE,"구조2"}</definedName>
    <definedName name="AAAA" localSheetId="12" hidden="1">{"form-D1",#N/A,FALSE,"FORM-D1";"form-D1_amt",#N/A,FALSE,"FORM-D1"}</definedName>
    <definedName name="AAAA" localSheetId="2" hidden="1">{"form-D1",#N/A,FALSE,"FORM-D1";"form-D1_amt",#N/A,FALSE,"FORM-D1"}</definedName>
    <definedName name="AAAA" localSheetId="6" hidden="1">{"form-D1",#N/A,FALSE,"FORM-D1";"form-D1_amt",#N/A,FALSE,"FORM-D1"}</definedName>
    <definedName name="aaaa" localSheetId="3">#REF!</definedName>
    <definedName name="AAAA" localSheetId="7" hidden="1">{"form-D1",#N/A,FALSE,"FORM-D1";"form-D1_amt",#N/A,FALSE,"FORM-D1"}</definedName>
    <definedName name="AAAA" hidden="1">{"form-D1",#N/A,FALSE,"FORM-D1";"form-D1_amt",#N/A,FALSE,"FORM-D1"}</definedName>
    <definedName name="aaaa_17" localSheetId="9">#REF!</definedName>
    <definedName name="aaaa_17">#REF!</definedName>
    <definedName name="aaaa123">#REF!</definedName>
    <definedName name="aaaaaaaaa">#REF!</definedName>
    <definedName name="aaaaaaaaaaaaaa" localSheetId="8" hidden="1">{"'Sheet1'!$A$4386:$N$4591"}</definedName>
    <definedName name="aaaaaaaaaaaaaa" localSheetId="4" hidden="1">{"'Sheet1'!$A$4386:$N$4591"}</definedName>
    <definedName name="aaaaaaaaaaaaaa" localSheetId="5" hidden="1">{"'Sheet1'!$A$4386:$N$4591"}</definedName>
    <definedName name="aaaaaaaaaaaaaa" localSheetId="9" hidden="1">{"form-D1",#N/A,FALSE,"FORM-D1";"form-D1_amt",#N/A,FALSE,"FORM-D1"}</definedName>
    <definedName name="aaaaaaaaaaaaaa" localSheetId="12" hidden="1">{"'Sheet1'!$A$4386:$N$4591"}</definedName>
    <definedName name="aaaaaaaaaaaaaa" localSheetId="2" hidden="1">{"'Sheet1'!$A$4386:$N$4591"}</definedName>
    <definedName name="aaaaaaaaaaaaaa" localSheetId="6" hidden="1">{"'Sheet1'!$A$4386:$N$4591"}</definedName>
    <definedName name="aaaaaaaaaaaaaa" localSheetId="3" hidden="1">{"'Sheet1'!$A$4386:$N$4591"}</definedName>
    <definedName name="aaaaaaaaaaaaaa" localSheetId="7" hidden="1">{"'Sheet1'!$A$4386:$N$4591"}</definedName>
    <definedName name="aaaaaaaaaaaaaa" hidden="1">{"'Sheet1'!$A$4386:$N$4591"}</definedName>
    <definedName name="aaaaaaaaaaaaaaa">#REF!</definedName>
    <definedName name="aaaaaaaaaaaaaaaaa" localSheetId="8" hidden="1">{"'Sheet1'!$A$4386:$N$4591"}</definedName>
    <definedName name="aaaaaaaaaaaaaaaaa" localSheetId="4" hidden="1">{"'Sheet1'!$A$4386:$N$4591"}</definedName>
    <definedName name="aaaaaaaaaaaaaaaaa" localSheetId="5" hidden="1">{"'Sheet1'!$A$4386:$N$4591"}</definedName>
    <definedName name="aaaaaaaaaaaaaaaaa" localSheetId="12" hidden="1">{"'Sheet1'!$A$4386:$N$4591"}</definedName>
    <definedName name="aaaaaaaaaaaaaaaaa" localSheetId="2" hidden="1">{"'Sheet1'!$A$4386:$N$4591"}</definedName>
    <definedName name="aaaaaaaaaaaaaaaaa" localSheetId="6" hidden="1">{"'Sheet1'!$A$4386:$N$4591"}</definedName>
    <definedName name="aaaaaaaaaaaaaaaaa" localSheetId="3" hidden="1">{"'Sheet1'!$A$4386:$N$4591"}</definedName>
    <definedName name="aaaaaaaaaaaaaaaaa" localSheetId="7" hidden="1">{"'Sheet1'!$A$4386:$N$4591"}</definedName>
    <definedName name="aaaaaaaaaaaaaaaaa" hidden="1">{"'Sheet1'!$A$4386:$N$4591"}</definedName>
    <definedName name="aaaaaaaaaaaaaaaaaa">#REF!</definedName>
    <definedName name="aaaaaaaaaaaaaaaaaaaaaaaaaaaaaa" localSheetId="8" hidden="1">{"'Sheet1'!$A$4386:$N$4591"}</definedName>
    <definedName name="aaaaaaaaaaaaaaaaaaaaaaaaaaaaaa" localSheetId="4" hidden="1">{"'Sheet1'!$A$4386:$N$4591"}</definedName>
    <definedName name="aaaaaaaaaaaaaaaaaaaaaaaaaaaaaa" localSheetId="5" hidden="1">{"'Sheet1'!$A$4386:$N$4591"}</definedName>
    <definedName name="aaaaaaaaaaaaaaaaaaaaaaaaaaaaaa" localSheetId="12" hidden="1">{"'Sheet1'!$A$4386:$N$4591"}</definedName>
    <definedName name="aaaaaaaaaaaaaaaaaaaaaaaaaaaaaa" localSheetId="2" hidden="1">{"'Sheet1'!$A$4386:$N$4591"}</definedName>
    <definedName name="aaaaaaaaaaaaaaaaaaaaaaaaaaaaaa" localSheetId="6" hidden="1">{"'Sheet1'!$A$4386:$N$4591"}</definedName>
    <definedName name="aaaaaaaaaaaaaaaaaaaaaaaaaaaaaa" localSheetId="3" hidden="1">{"'Sheet1'!$A$4386:$N$4591"}</definedName>
    <definedName name="aaaaaaaaaaaaaaaaaaaaaaaaaaaaaa" localSheetId="7" hidden="1">{"'Sheet1'!$A$4386:$N$4591"}</definedName>
    <definedName name="aaaaaaaaaaaaaaaaaaaaaaaaaaaaaa" hidden="1">{"'Sheet1'!$A$4386:$N$4591"}</definedName>
    <definedName name="aaaaaaaaaaaaaaaaaaaaaaaaaaaaaaaaaaaaa">#REF!</definedName>
    <definedName name="aab">NA()</definedName>
    <definedName name="aab_1">NA()</definedName>
    <definedName name="AAc" localSheetId="9">#REF!</definedName>
    <definedName name="AAc">#REF!</definedName>
    <definedName name="aaddd">#REF!</definedName>
    <definedName name="aAXX1">#REF!</definedName>
    <definedName name="Ab">#REF!</definedName>
    <definedName name="abc" localSheetId="9" hidden="1">{"'자리배치도'!$AG$1:$CI$28"}</definedName>
    <definedName name="abc" hidden="1">#REF!</definedName>
    <definedName name="abg">#REF!</definedName>
    <definedName name="Abs" localSheetId="9">#REF!</definedName>
    <definedName name="ABS">#REF!</definedName>
    <definedName name="abstract">#REF!</definedName>
    <definedName name="ac" localSheetId="9">#REF!</definedName>
    <definedName name="Ac">#REF!</definedName>
    <definedName name="AC170CM">#REF!</definedName>
    <definedName name="acBridge">#REF!</definedName>
    <definedName name="acBridge_1_1">"#REF!"</definedName>
    <definedName name="acBridge_1_17">"#REF!"</definedName>
    <definedName name="acBridge_1_17_1">"#REF!"</definedName>
    <definedName name="acBridge_1_2">"#REF!"</definedName>
    <definedName name="acBridge_1_22">"#REF!"</definedName>
    <definedName name="acBridge_1_22_1">"#REF!"</definedName>
    <definedName name="acBridge_10">"#REF!"</definedName>
    <definedName name="acBridge_10_1">"#REF!"</definedName>
    <definedName name="acBridge_10_17">"#REF!"</definedName>
    <definedName name="acBridge_10_17_1">"#REF!"</definedName>
    <definedName name="acBridge_10_22">"#REF!"</definedName>
    <definedName name="acBridge_10_22_1">"#REF!"</definedName>
    <definedName name="acBridge_11">"#REF!"</definedName>
    <definedName name="acBridge_11_1">"#REF!"</definedName>
    <definedName name="acBridge_11_17">"#REF!"</definedName>
    <definedName name="acBridge_11_17_1">"#REF!"</definedName>
    <definedName name="acBridge_11_22">"#REF!"</definedName>
    <definedName name="acBridge_11_22_1">"#REF!"</definedName>
    <definedName name="acBridge_12">"#REF!"</definedName>
    <definedName name="acBridge_12_1">"#REF!"</definedName>
    <definedName name="acBridge_12_17">"#REF!"</definedName>
    <definedName name="acBridge_12_17_1">"#REF!"</definedName>
    <definedName name="acBridge_12_22">"#REF!"</definedName>
    <definedName name="acBridge_12_22_1">"#REF!"</definedName>
    <definedName name="acBridge_14">"#REF!"</definedName>
    <definedName name="acBridge_14_1">"#REF!"</definedName>
    <definedName name="acBridge_14_17" localSheetId="9">#REF!</definedName>
    <definedName name="acBridge_14_17">"#REF!"</definedName>
    <definedName name="acBridge_14_17_1">"#REF!"</definedName>
    <definedName name="acBridge_14_22">"#REF!"</definedName>
    <definedName name="acBridge_14_22_1">"#REF!"</definedName>
    <definedName name="acBridge_15_17" localSheetId="9">#REF!</definedName>
    <definedName name="acBridge_15_17">#REF!</definedName>
    <definedName name="acBridge_16">"#REF!"</definedName>
    <definedName name="acBridge_16_1">"#REF!"</definedName>
    <definedName name="acBridge_16_17">"#REF!"</definedName>
    <definedName name="acBridge_16_17_1">"#REF!"</definedName>
    <definedName name="acBridge_16_22">"#REF!"</definedName>
    <definedName name="acBridge_16_22_1">"#REF!"</definedName>
    <definedName name="acBridge_17">"#REF!"</definedName>
    <definedName name="acBridge_17_1">"#REF!"</definedName>
    <definedName name="acBridge_17_17" localSheetId="9">#REF!</definedName>
    <definedName name="acBridge_17_17">#REF!</definedName>
    <definedName name="acBridge_18">#REF!</definedName>
    <definedName name="acBridge_19">#REF!</definedName>
    <definedName name="acBridge_19_17" localSheetId="9">#REF!</definedName>
    <definedName name="acBridge_19_17">#REF!</definedName>
    <definedName name="acBridge_22">"#REF!"</definedName>
    <definedName name="acBridge_22_1">"#REF!"</definedName>
    <definedName name="acBridge_3">"#REF!"</definedName>
    <definedName name="acBridge_3_1">"#REF!"</definedName>
    <definedName name="acBridge_3_1_1">"#REF!"</definedName>
    <definedName name="acBridge_3_1_17">"#REF!"</definedName>
    <definedName name="acBridge_3_1_17_1">"#REF!"</definedName>
    <definedName name="acBridge_3_1_2">"#REF!"</definedName>
    <definedName name="acBridge_3_1_22">"#REF!"</definedName>
    <definedName name="acBridge_3_1_22_1">"#REF!"</definedName>
    <definedName name="acBridge_3_10">"#REF!"</definedName>
    <definedName name="acBridge_3_10_1">"#REF!"</definedName>
    <definedName name="acBridge_3_10_17">"#REF!"</definedName>
    <definedName name="acBridge_3_10_17_1">"#REF!"</definedName>
    <definedName name="acBridge_3_10_22">"#REF!"</definedName>
    <definedName name="acBridge_3_10_22_1">"#REF!"</definedName>
    <definedName name="acBridge_3_11">"#REF!"</definedName>
    <definedName name="acBridge_3_11_1">"#REF!"</definedName>
    <definedName name="acBridge_3_11_17">"#REF!"</definedName>
    <definedName name="acBridge_3_11_17_1">"#REF!"</definedName>
    <definedName name="acBridge_3_11_22">"#REF!"</definedName>
    <definedName name="acBridge_3_11_22_1">"#REF!"</definedName>
    <definedName name="acBridge_3_12">"#REF!"</definedName>
    <definedName name="acBridge_3_12_1">"#REF!"</definedName>
    <definedName name="acBridge_3_12_17">"#REF!"</definedName>
    <definedName name="acBridge_3_12_17_1">"#REF!"</definedName>
    <definedName name="acBridge_3_12_22">"#REF!"</definedName>
    <definedName name="acBridge_3_12_22_1">"#REF!"</definedName>
    <definedName name="acBridge_3_14">"#REF!"</definedName>
    <definedName name="acBridge_3_14_1">"#REF!"</definedName>
    <definedName name="acBridge_3_14_17">"#REF!"</definedName>
    <definedName name="acBridge_3_14_17_1">"#REF!"</definedName>
    <definedName name="acBridge_3_14_22">"#REF!"</definedName>
    <definedName name="acBridge_3_14_22_1">"#REF!"</definedName>
    <definedName name="acBridge_3_16">"#REF!"</definedName>
    <definedName name="acBridge_3_16_1">"#REF!"</definedName>
    <definedName name="acBridge_3_16_17">"#REF!"</definedName>
    <definedName name="acBridge_3_16_17_1">"#REF!"</definedName>
    <definedName name="acBridge_3_16_22">"#REF!"</definedName>
    <definedName name="acBridge_3_16_22_1">"#REF!"</definedName>
    <definedName name="acBridge_3_17">"#REF!"</definedName>
    <definedName name="acBridge_3_17_1">"#REF!"</definedName>
    <definedName name="acBridge_3_22">"#REF!"</definedName>
    <definedName name="acBridge_3_22_1">"#REF!"</definedName>
    <definedName name="acBridge_3_5">"#REF!"</definedName>
    <definedName name="acBridge_3_5_1">"#REF!"</definedName>
    <definedName name="acBridge_3_8">"#REF!"</definedName>
    <definedName name="acBridge_3_8_1">"#REF!"</definedName>
    <definedName name="acBridge_3_8_17">"#REF!"</definedName>
    <definedName name="acBridge_3_8_17_1">"#REF!"</definedName>
    <definedName name="acBridge_3_8_22">"#REF!"</definedName>
    <definedName name="acBridge_3_8_22_1">"#REF!"</definedName>
    <definedName name="acBridge_3_9">"#REF!"</definedName>
    <definedName name="acBridge_3_9_1">"#REF!"</definedName>
    <definedName name="acBridge_3_9_17">"#REF!"</definedName>
    <definedName name="acBridge_3_9_17_1">"#REF!"</definedName>
    <definedName name="acBridge_3_9_22">"#REF!"</definedName>
    <definedName name="acBridge_3_9_22_1">"#REF!"</definedName>
    <definedName name="acBridge_4_17" localSheetId="9">#REF!</definedName>
    <definedName name="acBridge_4_17">#REF!</definedName>
    <definedName name="acBridge_5">"#REF!"</definedName>
    <definedName name="acBridge_5_1">"#REF!"</definedName>
    <definedName name="acBridge_6_17" localSheetId="9">#REF!</definedName>
    <definedName name="acBridge_6_17">#REF!</definedName>
    <definedName name="acBridge_8">"#REF!"</definedName>
    <definedName name="acBridge_8_1">"#REF!"</definedName>
    <definedName name="acBridge_8_17">"#REF!"</definedName>
    <definedName name="acBridge_8_17_1">"#REF!"</definedName>
    <definedName name="acBridge_8_22">"#REF!"</definedName>
    <definedName name="acBridge_8_22_1">"#REF!"</definedName>
    <definedName name="acBridge_9">"#REF!"</definedName>
    <definedName name="acBridge_9_1">"#REF!"</definedName>
    <definedName name="acBridge_9_17">"#REF!"</definedName>
    <definedName name="acBridge_9_17_1">"#REF!"</definedName>
    <definedName name="acBridge_9_22">"#REF!"</definedName>
    <definedName name="acBridge_9_22_1">"#REF!"</definedName>
    <definedName name="AccessDatabase" hidden="1">"D:\Planning &amp; QS\Planning\Progress Reports\Daily Progress Report\Physical Progress.mdb"</definedName>
    <definedName name="AD" localSheetId="8" hidden="1">{"'Sheet1'!$A$4386:$N$4591"}</definedName>
    <definedName name="AD" localSheetId="4" hidden="1">{"'Sheet1'!$A$4386:$N$4591"}</definedName>
    <definedName name="AD" localSheetId="5" hidden="1">{"'Sheet1'!$A$4386:$N$4591"}</definedName>
    <definedName name="AD" localSheetId="9" hidden="1">{"'Sheet1'!$A$4386:$N$4591"}</definedName>
    <definedName name="AD" localSheetId="12" hidden="1">{"'Sheet1'!$A$4386:$N$4591"}</definedName>
    <definedName name="AD" localSheetId="2" hidden="1">{"'Sheet1'!$A$4386:$N$4591"}</definedName>
    <definedName name="AD" localSheetId="6" hidden="1">{"'Sheet1'!$A$4386:$N$4591"}</definedName>
    <definedName name="AD" localSheetId="3" hidden="1">{"'Sheet1'!$A$4386:$N$4591"}</definedName>
    <definedName name="AD" localSheetId="7" hidden="1">{"'Sheet1'!$A$4386:$N$4591"}</definedName>
    <definedName name="AD" hidden="1">{"'Sheet1'!$A$4386:$N$4591"}</definedName>
    <definedName name="ADANGAMARBLE_FLRING">#REF!</definedName>
    <definedName name="ADANGAMARBLE_FLRING_1">"#REF!"</definedName>
    <definedName name="ADANGAMARBLE_FLRING_12">"$#REF!.#REF!#REF!"</definedName>
    <definedName name="ADANGAMARBLE_FLRING_7">"#REF!"</definedName>
    <definedName name="ADANGAMARBLE_FLRING_8">"#REF!"</definedName>
    <definedName name="adarsh">NA()</definedName>
    <definedName name="adarsh_1">"#REF!"</definedName>
    <definedName name="adarsh_12">"$#REF!.#REF!#REF!"</definedName>
    <definedName name="adarsh_7">"#REF!"</definedName>
    <definedName name="adarsh_8">"#REF!"</definedName>
    <definedName name="add">NA()</definedName>
    <definedName name="add_1">#N/A</definedName>
    <definedName name="add_12">NA()</definedName>
    <definedName name="add_4">#N/A</definedName>
    <definedName name="add_5">#N/A</definedName>
    <definedName name="add_6">#N/A</definedName>
    <definedName name="add_7">NA()</definedName>
    <definedName name="add_8">NA()</definedName>
    <definedName name="Address">#REF!</definedName>
    <definedName name="adds" localSheetId="9" hidden="1">{#N/A,#N/A,FALSE,"MODULE3"}</definedName>
    <definedName name="adds" hidden="1">{#N/A,#N/A,FALSE,"MODULE3"}</definedName>
    <definedName name="ADF">#REF!</definedName>
    <definedName name="ADFFG">#REF!</definedName>
    <definedName name="ADFGFG">#REF!</definedName>
    <definedName name="Admix">#REF!</definedName>
    <definedName name="Admix_1">"#REF!"</definedName>
    <definedName name="Admix_24">NA()</definedName>
    <definedName name="Admix_7">NA()</definedName>
    <definedName name="Admix_8">"#REF!"</definedName>
    <definedName name="Admixture">NA()</definedName>
    <definedName name="Admixture_12">NA()</definedName>
    <definedName name="Admixture_7">NA()</definedName>
    <definedName name="Admixture_8">NA()</definedName>
    <definedName name="ads">#REF!</definedName>
    <definedName name="adss">#REF!</definedName>
    <definedName name="afdad">NA()</definedName>
    <definedName name="afdad_1">NA()</definedName>
    <definedName name="ag" localSheetId="9">#REF!</definedName>
    <definedName name="Ag">#REF!</definedName>
    <definedName name="Ag___0">#REF!</definedName>
    <definedName name="Ag___13">#REF!</definedName>
    <definedName name="aggr10" localSheetId="1">#REF!</definedName>
    <definedName name="aggr10" localSheetId="8">#REF!</definedName>
    <definedName name="aggr10" localSheetId="3">#REF!</definedName>
    <definedName name="aggr10">NA()</definedName>
    <definedName name="aggr10_1">"#REF!"</definedName>
    <definedName name="aggr10_12">"$#REF!.#REF!#REF!"</definedName>
    <definedName name="aggr10_7">"#REF!"</definedName>
    <definedName name="aggr10_8">"#REF!"</definedName>
    <definedName name="aggr11" localSheetId="1">#REF!</definedName>
    <definedName name="aggr11" localSheetId="8">#REF!</definedName>
    <definedName name="aggr11" localSheetId="3">#REF!</definedName>
    <definedName name="aggr11">NA()</definedName>
    <definedName name="aggr11_1">"#REF!"</definedName>
    <definedName name="aggr11_12">"$#REF!.#REF!#REF!"</definedName>
    <definedName name="aggr13" localSheetId="1">#REF!</definedName>
    <definedName name="aggr13" localSheetId="8">#REF!</definedName>
    <definedName name="aggr13" localSheetId="3">#REF!</definedName>
    <definedName name="aggr13">NA()</definedName>
    <definedName name="aggr13_1">"#REF!"</definedName>
    <definedName name="aggr13_12">"$#REF!.#REF!#REF!"</definedName>
    <definedName name="aggr2" localSheetId="1">#REF!</definedName>
    <definedName name="aggr2" localSheetId="8">#REF!</definedName>
    <definedName name="aggr2" localSheetId="3">#REF!</definedName>
    <definedName name="aggr2">NA()</definedName>
    <definedName name="aggr2.36" localSheetId="1">#REF!</definedName>
    <definedName name="aggr2.36" localSheetId="8">#REF!</definedName>
    <definedName name="aggr2.36" localSheetId="3">#REF!</definedName>
    <definedName name="aggr2.36">NA()</definedName>
    <definedName name="aggr2.36_1">"#REF!"</definedName>
    <definedName name="aggr2.36_12">"$#REF!.#REF!#REF!"</definedName>
    <definedName name="aggr2_1">"#REF!"</definedName>
    <definedName name="aggr2_12">"$#REF!.#REF!#REF!"</definedName>
    <definedName name="aggr2_36_1">"#REF!"</definedName>
    <definedName name="aggr2_36_12">"$#REF!.#REF!#REF!"</definedName>
    <definedName name="aggr20" localSheetId="1">#REF!</definedName>
    <definedName name="aggr20" localSheetId="8">#REF!</definedName>
    <definedName name="aggr20" localSheetId="3">#REF!</definedName>
    <definedName name="aggr20">NA()</definedName>
    <definedName name="aggr20_1">"#REF!"</definedName>
    <definedName name="aggr20_12">"$#REF!.#REF!#REF!"</definedName>
    <definedName name="aggr22" localSheetId="1">#REF!</definedName>
    <definedName name="aggr22" localSheetId="8">#REF!</definedName>
    <definedName name="aggr22" localSheetId="3">#REF!</definedName>
    <definedName name="aggr22">NA()</definedName>
    <definedName name="aggr22_1">"#REF!"</definedName>
    <definedName name="aggr22_12">"$#REF!.#REF!#REF!"</definedName>
    <definedName name="aggr26" localSheetId="1">#REF!</definedName>
    <definedName name="aggr26" localSheetId="8">#REF!</definedName>
    <definedName name="aggr26" localSheetId="3">#REF!</definedName>
    <definedName name="aggr26">NA()</definedName>
    <definedName name="aggr26_1">"#REF!"</definedName>
    <definedName name="aggr26_12">"$#REF!.#REF!#REF!"</definedName>
    <definedName name="aggr40" localSheetId="1">#REF!</definedName>
    <definedName name="aggr40" localSheetId="8">#REF!</definedName>
    <definedName name="aggr40" localSheetId="3">#REF!</definedName>
    <definedName name="aggr40">NA()</definedName>
    <definedName name="aggr40_1">"#REF!"</definedName>
    <definedName name="aggr40_12">"$#REF!.#REF!#REF!"</definedName>
    <definedName name="aggr53" localSheetId="1">#REF!</definedName>
    <definedName name="aggr53" localSheetId="8">#REF!</definedName>
    <definedName name="aggr53" localSheetId="3">#REF!</definedName>
    <definedName name="aggr53">NA()</definedName>
    <definedName name="aggr53_1">"#REF!"</definedName>
    <definedName name="aggr53_12">"$#REF!.#REF!#REF!"</definedName>
    <definedName name="aggr6" localSheetId="1">#REF!</definedName>
    <definedName name="aggr6" localSheetId="8">#REF!</definedName>
    <definedName name="aggr6" localSheetId="3">#REF!</definedName>
    <definedName name="aggr6">NA()</definedName>
    <definedName name="aggr6_1">"#REF!"</definedName>
    <definedName name="aggr6_12">"$#REF!.#REF!#REF!"</definedName>
    <definedName name="aggr63" localSheetId="1">#REF!</definedName>
    <definedName name="aggr63" localSheetId="8">#REF!</definedName>
    <definedName name="aggr63" localSheetId="3">#REF!</definedName>
    <definedName name="aggr63">NA()</definedName>
    <definedName name="aggr63_1">"#REF!"</definedName>
    <definedName name="aggr63_12">"$#REF!.#REF!#REF!"</definedName>
    <definedName name="aggr63_17" localSheetId="9">#REF!</definedName>
    <definedName name="aggr63_17">#REF!</definedName>
    <definedName name="Aggregate_10mm">#REF!</definedName>
    <definedName name="Aggregate_20mm">#REF!</definedName>
    <definedName name="Aggregate_6mm">#REF!</definedName>
    <definedName name="Aggregate_GSB">#REF!</definedName>
    <definedName name="Aggregate_SD">#REF!</definedName>
    <definedName name="Aggregate_Total">#REF!</definedName>
    <definedName name="aggrleadnh">#REF!</definedName>
    <definedName name="aggrnh">#REF!</definedName>
    <definedName name="aggrwithleadnh">#REF!</definedName>
    <definedName name="Agr12mm">NA()</definedName>
    <definedName name="Agr12mm_12">NA()</definedName>
    <definedName name="Agr12mm_7">NA()</definedName>
    <definedName name="Agr12mm_8">NA()</definedName>
    <definedName name="Agr20mm">NA()</definedName>
    <definedName name="Agr20mm_12">NA()</definedName>
    <definedName name="Agr20mm_7">NA()</definedName>
    <definedName name="Agr20mm_8">NA()</definedName>
    <definedName name="Agr40mm">NA()</definedName>
    <definedName name="Agr40mm_12">NA()</definedName>
    <definedName name="Agr40mm_7">NA()</definedName>
    <definedName name="Agr40mm_8">NA()</definedName>
    <definedName name="agrP">#REF!</definedName>
    <definedName name="agrr10" localSheetId="1">#REF!</definedName>
    <definedName name="agrr10" localSheetId="8">#REF!</definedName>
    <definedName name="agrr10" localSheetId="3">#REF!</definedName>
    <definedName name="agrr10">NA()</definedName>
    <definedName name="agrr10_1">"#REF!"</definedName>
    <definedName name="agrr10_12">"$#REF!.#REF!#REF!"</definedName>
    <definedName name="agrr10_7">"#REF!"</definedName>
    <definedName name="agrr10_8">"#REF!"</definedName>
    <definedName name="agrr63mm" localSheetId="1">#REF!</definedName>
    <definedName name="agrr63mm" localSheetId="8">#REF!</definedName>
    <definedName name="agrr63mm" localSheetId="3">#REF!</definedName>
    <definedName name="agrr63mm">NA()</definedName>
    <definedName name="agrr63mm_1">"#REF!"</definedName>
    <definedName name="agrr63mm_12">"$#REF!.#REF!#REF!"</definedName>
    <definedName name="agrr63mm_7">"#REF!"</definedName>
    <definedName name="agrr63mm_8">"#REF!"</definedName>
    <definedName name="agt">#N/A</definedName>
    <definedName name="aiv">#REF!</definedName>
    <definedName name="ajslk" localSheetId="9" hidden="1">{"form-D1",#N/A,FALSE,"FORM-D1";"form-D1_amt",#N/A,FALSE,"FORM-D1"}</definedName>
    <definedName name="ajslk" hidden="1">{"form-D1",#N/A,FALSE,"FORM-D1";"form-D1_amt",#N/A,FALSE,"FORM-D1"}</definedName>
    <definedName name="aksj" localSheetId="9" hidden="1">{"form-D1",#N/A,FALSE,"FORM-D1";"form-D1_amt",#N/A,FALSE,"FORM-D1"}</definedName>
    <definedName name="aksj">NA()</definedName>
    <definedName name="AL_DOOR">NA()</definedName>
    <definedName name="AL_DOOR_1">"#REF!"</definedName>
    <definedName name="AL_DOOR_12">"$#REF!.#REF!#REF!"</definedName>
    <definedName name="AL_DOOR_7">"#REF!"</definedName>
    <definedName name="AL_DOOR_8">"#REF!"</definedName>
    <definedName name="AL_WINDOW">NA()</definedName>
    <definedName name="AL_WINDOW_1">"#REF!"</definedName>
    <definedName name="AL_WINDOW_12">"$#REF!.#REF!#REF!"</definedName>
    <definedName name="alfa">#REF!</definedName>
    <definedName name="all">NA()</definedName>
    <definedName name="all_1">"#REF!"</definedName>
    <definedName name="all_12">"$#REF!.#REF!#REF!"</definedName>
    <definedName name="alpha">#REF!</definedName>
    <definedName name="Alw">#REF!</definedName>
    <definedName name="alwarsump">#REF!</definedName>
    <definedName name="Amar" localSheetId="9" hidden="1">{#N/A,#N/A,FALSE,"골재소요량";#N/A,#N/A,FALSE,"골재소요량"}</definedName>
    <definedName name="Amar" hidden="1">{#N/A,#N/A,FALSE,"골재소요량";#N/A,#N/A,FALSE,"골재소요량"}</definedName>
    <definedName name="amit" localSheetId="8" hidden="1">{"form-D1",#N/A,FALSE,"FORM-D1";"form-D1_amt",#N/A,FALSE,"FORM-D1"}</definedName>
    <definedName name="amit" localSheetId="4" hidden="1">{"form-D1",#N/A,FALSE,"FORM-D1";"form-D1_amt",#N/A,FALSE,"FORM-D1"}</definedName>
    <definedName name="amit" localSheetId="5" hidden="1">{"form-D1",#N/A,FALSE,"FORM-D1";"form-D1_amt",#N/A,FALSE,"FORM-D1"}</definedName>
    <definedName name="amit" localSheetId="12" hidden="1">{"form-D1",#N/A,FALSE,"FORM-D1";"form-D1_amt",#N/A,FALSE,"FORM-D1"}</definedName>
    <definedName name="amit" localSheetId="2" hidden="1">{"form-D1",#N/A,FALSE,"FORM-D1";"form-D1_amt",#N/A,FALSE,"FORM-D1"}</definedName>
    <definedName name="amit" localSheetId="6" hidden="1">{"form-D1",#N/A,FALSE,"FORM-D1";"form-D1_amt",#N/A,FALSE,"FORM-D1"}</definedName>
    <definedName name="amit" localSheetId="3" hidden="1">{"form-D1",#N/A,FALSE,"FORM-D1";"form-D1_amt",#N/A,FALSE,"FORM-D1"}</definedName>
    <definedName name="amit" localSheetId="7" hidden="1">{"form-D1",#N/A,FALSE,"FORM-D1";"form-D1_amt",#N/A,FALSE,"FORM-D1"}</definedName>
    <definedName name="amit" hidden="1">{"form-D1",#N/A,FALSE,"FORM-D1";"form-D1_amt",#N/A,FALSE,"FORM-D1"}</definedName>
    <definedName name="Analysis" localSheetId="9">#REF!</definedName>
    <definedName name="Analysis">#REF!</definedName>
    <definedName name="and">#REF!</definedName>
    <definedName name="anscount" localSheetId="9" hidden="1">2</definedName>
    <definedName name="anscount" hidden="1">1</definedName>
    <definedName name="anscount1" hidden="1">1</definedName>
    <definedName name="anscount11" hidden="1">3</definedName>
    <definedName name="ANTITERMITE">#REF!</definedName>
    <definedName name="ANTITERMITE_1">"#REF!"</definedName>
    <definedName name="ANTITERMITE_12">"$#REF!.#REF!#REF!"</definedName>
    <definedName name="aoc1_1">NA()</definedName>
    <definedName name="aoc1_1_1">NA()</definedName>
    <definedName name="aoc1_1_17">NA()</definedName>
    <definedName name="aoc1_1_17_1">NA()</definedName>
    <definedName name="aoc1_1_22">NA()</definedName>
    <definedName name="aoc1_1_22_1">NA()</definedName>
    <definedName name="aoc1_10">NA()</definedName>
    <definedName name="aoc1_10_1">NA()</definedName>
    <definedName name="aoc1_10_17">NA()</definedName>
    <definedName name="aoc1_10_17_1">NA()</definedName>
    <definedName name="aoc1_10_22">NA()</definedName>
    <definedName name="aoc1_10_22_1">NA()</definedName>
    <definedName name="aoc1_11">NA()</definedName>
    <definedName name="aoc1_11_1">NA()</definedName>
    <definedName name="aoc1_11_17">NA()</definedName>
    <definedName name="aoc1_11_17_1">NA()</definedName>
    <definedName name="aoc1_11_22">NA()</definedName>
    <definedName name="aoc1_11_22_1">NA()</definedName>
    <definedName name="aoc1_12">NA()</definedName>
    <definedName name="aoc1_12_1">NA()</definedName>
    <definedName name="aoc1_12_17">NA()</definedName>
    <definedName name="aoc1_12_17_1">NA()</definedName>
    <definedName name="aoc1_12_22">NA()</definedName>
    <definedName name="aoc1_12_22_1">NA()</definedName>
    <definedName name="aoc1_14">NA()</definedName>
    <definedName name="aoc1_14_1">NA()</definedName>
    <definedName name="aoc1_14_17">NA()</definedName>
    <definedName name="aoc1_14_17_1">NA()</definedName>
    <definedName name="aoc1_14_22">NA()</definedName>
    <definedName name="aoc1_14_22_1">NA()</definedName>
    <definedName name="aoc1_16">NA()</definedName>
    <definedName name="aoc1_16_1">NA()</definedName>
    <definedName name="aoc1_16_17">NA()</definedName>
    <definedName name="aoc1_16_17_1">NA()</definedName>
    <definedName name="aoc1_16_22">NA()</definedName>
    <definedName name="aoc1_16_22_1">NA()</definedName>
    <definedName name="aoc1_17">NA()</definedName>
    <definedName name="aoc1_17_1">NA()</definedName>
    <definedName name="aoc1_22">NA()</definedName>
    <definedName name="aoc1_22_1">NA()</definedName>
    <definedName name="aoc1_3">NA()</definedName>
    <definedName name="aoc1_3_1">NA()</definedName>
    <definedName name="aoc1_3_1_1">NA()</definedName>
    <definedName name="aoc1_3_1_17">NA()</definedName>
    <definedName name="aoc1_3_1_17_1">NA()</definedName>
    <definedName name="aoc1_3_1_2">NA()</definedName>
    <definedName name="aoc1_3_1_22">NA()</definedName>
    <definedName name="aoc1_3_1_22_1">NA()</definedName>
    <definedName name="aoc1_3_10">NA()</definedName>
    <definedName name="aoc1_3_10_1">NA()</definedName>
    <definedName name="aoc1_3_10_17">NA()</definedName>
    <definedName name="aoc1_3_10_17_1">NA()</definedName>
    <definedName name="aoc1_3_10_22">NA()</definedName>
    <definedName name="aoc1_3_10_22_1">NA()</definedName>
    <definedName name="aoc1_3_11">NA()</definedName>
    <definedName name="aoc1_3_11_1">NA()</definedName>
    <definedName name="aoc1_3_11_17">NA()</definedName>
    <definedName name="aoc1_3_11_17_1">NA()</definedName>
    <definedName name="aoc1_3_11_22">NA()</definedName>
    <definedName name="aoc1_3_11_22_1">NA()</definedName>
    <definedName name="aoc1_3_12">NA()</definedName>
    <definedName name="aoc1_3_12_1">NA()</definedName>
    <definedName name="aoc1_3_12_17">NA()</definedName>
    <definedName name="aoc1_3_12_17_1">NA()</definedName>
    <definedName name="aoc1_3_12_22">NA()</definedName>
    <definedName name="aoc1_3_12_22_1">NA()</definedName>
    <definedName name="aoc1_3_14">NA()</definedName>
    <definedName name="aoc1_3_14_1">NA()</definedName>
    <definedName name="aoc1_3_14_17">NA()</definedName>
    <definedName name="aoc1_3_14_17_1">NA()</definedName>
    <definedName name="aoc1_3_14_22">NA()</definedName>
    <definedName name="aoc1_3_14_22_1">NA()</definedName>
    <definedName name="aoc1_3_16">NA()</definedName>
    <definedName name="aoc1_3_16_1">NA()</definedName>
    <definedName name="aoc1_3_16_17">NA()</definedName>
    <definedName name="aoc1_3_16_17_1">NA()</definedName>
    <definedName name="aoc1_3_16_22">NA()</definedName>
    <definedName name="aoc1_3_16_22_1">NA()</definedName>
    <definedName name="aoc1_3_17">NA()</definedName>
    <definedName name="aoc1_3_17_1">NA()</definedName>
    <definedName name="aoc1_3_22">NA()</definedName>
    <definedName name="aoc1_3_22_1">NA()</definedName>
    <definedName name="aoc1_3_5">NA()</definedName>
    <definedName name="aoc1_3_5_1">NA()</definedName>
    <definedName name="aoc1_3_8">NA()</definedName>
    <definedName name="aoc1_3_8_1">NA()</definedName>
    <definedName name="aoc1_3_8_17">NA()</definedName>
    <definedName name="aoc1_3_8_17_1">NA()</definedName>
    <definedName name="aoc1_3_8_22">NA()</definedName>
    <definedName name="aoc1_3_8_22_1">NA()</definedName>
    <definedName name="aoc1_3_9">NA()</definedName>
    <definedName name="aoc1_3_9_1">NA()</definedName>
    <definedName name="aoc1_3_9_17">NA()</definedName>
    <definedName name="aoc1_3_9_17_1">NA()</definedName>
    <definedName name="aoc1_3_9_22">NA()</definedName>
    <definedName name="aoc1_3_9_22_1">NA()</definedName>
    <definedName name="aoc1_5">NA()</definedName>
    <definedName name="aoc1_5_1">NA()</definedName>
    <definedName name="aoc1_8">NA()</definedName>
    <definedName name="aoc1_8_1">NA()</definedName>
    <definedName name="aoc1_8_17">NA()</definedName>
    <definedName name="aoc1_8_17_1">NA()</definedName>
    <definedName name="aoc1_8_22">NA()</definedName>
    <definedName name="aoc1_8_22_1">NA()</definedName>
    <definedName name="aoc1_9">NA()</definedName>
    <definedName name="aoc1_9_1">NA()</definedName>
    <definedName name="aoc1_9_17">NA()</definedName>
    <definedName name="aoc1_9_17_1">NA()</definedName>
    <definedName name="aoc1_9_22">NA()</definedName>
    <definedName name="aoc1_9_22_1">NA()</definedName>
    <definedName name="aoc10_1">NA()</definedName>
    <definedName name="aoc10_1_1">NA()</definedName>
    <definedName name="aoc10_1_17">NA()</definedName>
    <definedName name="aoc10_1_17_1">NA()</definedName>
    <definedName name="aoc10_1_22">NA()</definedName>
    <definedName name="aoc10_1_22_1">NA()</definedName>
    <definedName name="aoc10_10">NA()</definedName>
    <definedName name="aoc10_10_1">NA()</definedName>
    <definedName name="aoc10_10_17">NA()</definedName>
    <definedName name="aoc10_10_17_1">NA()</definedName>
    <definedName name="aoc10_10_22">NA()</definedName>
    <definedName name="aoc10_10_22_1">NA()</definedName>
    <definedName name="aoc10_11">NA()</definedName>
    <definedName name="aoc10_11_1">NA()</definedName>
    <definedName name="aoc10_11_17">NA()</definedName>
    <definedName name="aoc10_11_17_1">NA()</definedName>
    <definedName name="aoc10_11_22">NA()</definedName>
    <definedName name="aoc10_11_22_1">NA()</definedName>
    <definedName name="aoc10_12">NA()</definedName>
    <definedName name="aoc10_12_1">NA()</definedName>
    <definedName name="aoc10_12_17">NA()</definedName>
    <definedName name="aoc10_12_17_1">NA()</definedName>
    <definedName name="aoc10_12_22">NA()</definedName>
    <definedName name="aoc10_12_22_1">NA()</definedName>
    <definedName name="aoc10_14">NA()</definedName>
    <definedName name="aoc10_14_1">NA()</definedName>
    <definedName name="aoc10_14_17">NA()</definedName>
    <definedName name="aoc10_14_17_1">NA()</definedName>
    <definedName name="aoc10_14_22">NA()</definedName>
    <definedName name="aoc10_14_22_1">NA()</definedName>
    <definedName name="aoc10_16">NA()</definedName>
    <definedName name="aoc10_16_1">NA()</definedName>
    <definedName name="aoc10_16_17">NA()</definedName>
    <definedName name="aoc10_16_17_1">NA()</definedName>
    <definedName name="aoc10_16_22">NA()</definedName>
    <definedName name="aoc10_16_22_1">NA()</definedName>
    <definedName name="aoc10_17">NA()</definedName>
    <definedName name="aoc10_17_1">NA()</definedName>
    <definedName name="aoc10_22">NA()</definedName>
    <definedName name="aoc10_22_1">NA()</definedName>
    <definedName name="aoc10_3">NA()</definedName>
    <definedName name="aoc10_3_1">NA()</definedName>
    <definedName name="aoc10_3_1_1">NA()</definedName>
    <definedName name="aoc10_3_1_17">NA()</definedName>
    <definedName name="aoc10_3_1_17_1">NA()</definedName>
    <definedName name="aoc10_3_1_2">NA()</definedName>
    <definedName name="aoc10_3_1_22">NA()</definedName>
    <definedName name="aoc10_3_1_22_1">NA()</definedName>
    <definedName name="aoc10_3_10">NA()</definedName>
    <definedName name="aoc10_3_10_1">NA()</definedName>
    <definedName name="aoc10_3_10_17">NA()</definedName>
    <definedName name="aoc10_3_10_17_1">NA()</definedName>
    <definedName name="aoc10_3_10_22">NA()</definedName>
    <definedName name="aoc10_3_10_22_1">NA()</definedName>
    <definedName name="aoc10_3_11">NA()</definedName>
    <definedName name="aoc10_3_11_1">NA()</definedName>
    <definedName name="aoc10_3_11_17">NA()</definedName>
    <definedName name="aoc10_3_11_17_1">NA()</definedName>
    <definedName name="aoc10_3_11_22">NA()</definedName>
    <definedName name="aoc10_3_11_22_1">NA()</definedName>
    <definedName name="aoc10_3_12">NA()</definedName>
    <definedName name="aoc10_3_12_1">NA()</definedName>
    <definedName name="aoc10_3_12_17">NA()</definedName>
    <definedName name="aoc10_3_12_17_1">NA()</definedName>
    <definedName name="aoc10_3_12_22">NA()</definedName>
    <definedName name="aoc10_3_12_22_1">NA()</definedName>
    <definedName name="aoc10_3_14">NA()</definedName>
    <definedName name="aoc10_3_14_1">NA()</definedName>
    <definedName name="aoc10_3_14_17">NA()</definedName>
    <definedName name="aoc10_3_14_17_1">NA()</definedName>
    <definedName name="aoc10_3_14_22">NA()</definedName>
    <definedName name="aoc10_3_14_22_1">NA()</definedName>
    <definedName name="aoc10_3_16">NA()</definedName>
    <definedName name="aoc10_3_16_1">NA()</definedName>
    <definedName name="aoc10_3_16_17">NA()</definedName>
    <definedName name="aoc10_3_16_17_1">NA()</definedName>
    <definedName name="aoc10_3_16_22">NA()</definedName>
    <definedName name="aoc10_3_16_22_1">NA()</definedName>
    <definedName name="aoc10_3_17">NA()</definedName>
    <definedName name="aoc10_3_17_1">NA()</definedName>
    <definedName name="aoc10_3_22">NA()</definedName>
    <definedName name="aoc10_3_22_1">NA()</definedName>
    <definedName name="aoc10_3_5">NA()</definedName>
    <definedName name="aoc10_3_5_1">NA()</definedName>
    <definedName name="aoc10_3_8">NA()</definedName>
    <definedName name="aoc10_3_8_1">NA()</definedName>
    <definedName name="aoc10_3_8_17">NA()</definedName>
    <definedName name="aoc10_3_8_17_1">NA()</definedName>
    <definedName name="aoc10_3_8_22">NA()</definedName>
    <definedName name="aoc10_3_8_22_1">NA()</definedName>
    <definedName name="aoc10_3_9">NA()</definedName>
    <definedName name="aoc10_3_9_1">NA()</definedName>
    <definedName name="aoc10_3_9_17">NA()</definedName>
    <definedName name="aoc10_3_9_17_1">NA()</definedName>
    <definedName name="aoc10_3_9_22">NA()</definedName>
    <definedName name="aoc10_3_9_22_1">NA()</definedName>
    <definedName name="aoc10_5">NA()</definedName>
    <definedName name="aoc10_5_1">NA()</definedName>
    <definedName name="aoc10_8">NA()</definedName>
    <definedName name="aoc10_8_1">NA()</definedName>
    <definedName name="aoc10_8_17">NA()</definedName>
    <definedName name="aoc10_8_17_1">NA()</definedName>
    <definedName name="aoc10_8_22">NA()</definedName>
    <definedName name="aoc10_8_22_1">NA()</definedName>
    <definedName name="aoc10_9">NA()</definedName>
    <definedName name="aoc10_9_1">NA()</definedName>
    <definedName name="aoc10_9_17">NA()</definedName>
    <definedName name="aoc10_9_17_1">NA()</definedName>
    <definedName name="aoc10_9_22">NA()</definedName>
    <definedName name="aoc10_9_22_1">NA()</definedName>
    <definedName name="aoc11_1">"#REF!"</definedName>
    <definedName name="aoc11_1_1">"#REF!"</definedName>
    <definedName name="aoc11_1_17">"#REF!"</definedName>
    <definedName name="aoc11_1_17_1">"#REF!"</definedName>
    <definedName name="aoc11_1_22">"#REF!"</definedName>
    <definedName name="aoc11_1_22_1">"#REF!"</definedName>
    <definedName name="aoc11_10">"#REF!"</definedName>
    <definedName name="aoc11_10_1">"#REF!"</definedName>
    <definedName name="aoc11_10_17">"#REF!"</definedName>
    <definedName name="aoc11_10_17_1">"#REF!"</definedName>
    <definedName name="aoc11_10_22">"#REF!"</definedName>
    <definedName name="aoc11_10_22_1">"#REF!"</definedName>
    <definedName name="aoc11_11">"#REF!"</definedName>
    <definedName name="aoc11_11_1">"#REF!"</definedName>
    <definedName name="aoc11_11_17">"#REF!"</definedName>
    <definedName name="aoc11_11_17_1">"#REF!"</definedName>
    <definedName name="aoc11_11_22">"#REF!"</definedName>
    <definedName name="aoc11_11_22_1">"#REF!"</definedName>
    <definedName name="aoc11_12">"#REF!"</definedName>
    <definedName name="aoc11_12_1">"#REF!"</definedName>
    <definedName name="aoc11_12_17">"#REF!"</definedName>
    <definedName name="aoc11_12_17_1">"#REF!"</definedName>
    <definedName name="aoc11_12_22">"#REF!"</definedName>
    <definedName name="aoc11_12_22_1">"#REF!"</definedName>
    <definedName name="aoc11_14">"#REF!"</definedName>
    <definedName name="aoc11_14_1">"#REF!"</definedName>
    <definedName name="aoc11_14_17" localSheetId="9">#REF!</definedName>
    <definedName name="aoc11_14_17">"#REF!"</definedName>
    <definedName name="aoc11_14_17_1">"#REF!"</definedName>
    <definedName name="aoc11_14_22">"#REF!"</definedName>
    <definedName name="aoc11_14_22_1">"#REF!"</definedName>
    <definedName name="aoc11_15_17" localSheetId="9">#REF!</definedName>
    <definedName name="aoc11_15_17">#REF!</definedName>
    <definedName name="aoc11_16">"#REF!"</definedName>
    <definedName name="aoc11_16_1">"#REF!"</definedName>
    <definedName name="aoc11_16_17">"#REF!"</definedName>
    <definedName name="aoc11_16_17_1">"#REF!"</definedName>
    <definedName name="aoc11_16_22">"#REF!"</definedName>
    <definedName name="aoc11_16_22_1">"#REF!"</definedName>
    <definedName name="aoc11_17">"#REF!"</definedName>
    <definedName name="aoc11_17_1">"#REF!"</definedName>
    <definedName name="aoc11_17_17" localSheetId="9">#REF!</definedName>
    <definedName name="aoc11_17_17">#REF!</definedName>
    <definedName name="aoc11_18">#REF!</definedName>
    <definedName name="aoc11_19">#REF!</definedName>
    <definedName name="aoc11_19_17" localSheetId="9">#REF!</definedName>
    <definedName name="aoc11_19_17">#REF!</definedName>
    <definedName name="aoc11_22">"#REF!"</definedName>
    <definedName name="aoc11_22_1">"#REF!"</definedName>
    <definedName name="aoc11_3">"#REF!"</definedName>
    <definedName name="aoc11_3_1">"#REF!"</definedName>
    <definedName name="aoc11_3_1_1">"#REF!"</definedName>
    <definedName name="aoc11_3_1_17">"#REF!"</definedName>
    <definedName name="aoc11_3_1_17_1">"#REF!"</definedName>
    <definedName name="aoc11_3_1_2">"#REF!"</definedName>
    <definedName name="aoc11_3_1_22">"#REF!"</definedName>
    <definedName name="aoc11_3_1_22_1">"#REF!"</definedName>
    <definedName name="aoc11_3_10">"#REF!"</definedName>
    <definedName name="aoc11_3_10_1">"#REF!"</definedName>
    <definedName name="aoc11_3_10_17">"#REF!"</definedName>
    <definedName name="aoc11_3_10_17_1">"#REF!"</definedName>
    <definedName name="aoc11_3_10_22">"#REF!"</definedName>
    <definedName name="aoc11_3_10_22_1">"#REF!"</definedName>
    <definedName name="aoc11_3_11">"#REF!"</definedName>
    <definedName name="aoc11_3_11_1">"#REF!"</definedName>
    <definedName name="aoc11_3_11_17">"#REF!"</definedName>
    <definedName name="aoc11_3_11_17_1">"#REF!"</definedName>
    <definedName name="aoc11_3_11_22">"#REF!"</definedName>
    <definedName name="aoc11_3_11_22_1">"#REF!"</definedName>
    <definedName name="aoc11_3_12">"#REF!"</definedName>
    <definedName name="aoc11_3_12_1">"#REF!"</definedName>
    <definedName name="aoc11_3_12_17">"#REF!"</definedName>
    <definedName name="aoc11_3_12_17_1">"#REF!"</definedName>
    <definedName name="aoc11_3_12_22">"#REF!"</definedName>
    <definedName name="aoc11_3_12_22_1">"#REF!"</definedName>
    <definedName name="aoc11_3_14">"#REF!"</definedName>
    <definedName name="aoc11_3_14_1">"#REF!"</definedName>
    <definedName name="aoc11_3_14_17">"#REF!"</definedName>
    <definedName name="aoc11_3_14_17_1">"#REF!"</definedName>
    <definedName name="aoc11_3_14_22">"#REF!"</definedName>
    <definedName name="aoc11_3_14_22_1">"#REF!"</definedName>
    <definedName name="aoc11_3_16">"#REF!"</definedName>
    <definedName name="aoc11_3_16_1">"#REF!"</definedName>
    <definedName name="aoc11_3_16_17">"#REF!"</definedName>
    <definedName name="aoc11_3_16_17_1">"#REF!"</definedName>
    <definedName name="aoc11_3_16_22">"#REF!"</definedName>
    <definedName name="aoc11_3_16_22_1">"#REF!"</definedName>
    <definedName name="aoc11_3_17">"#REF!"</definedName>
    <definedName name="aoc11_3_17_1">"#REF!"</definedName>
    <definedName name="aoc11_3_22">"#REF!"</definedName>
    <definedName name="aoc11_3_22_1">"#REF!"</definedName>
    <definedName name="aoc11_3_5">"#REF!"</definedName>
    <definedName name="aoc11_3_5_1">"#REF!"</definedName>
    <definedName name="aoc11_3_8">"#REF!"</definedName>
    <definedName name="aoc11_3_8_1">"#REF!"</definedName>
    <definedName name="aoc11_3_8_17">"#REF!"</definedName>
    <definedName name="aoc11_3_8_17_1">"#REF!"</definedName>
    <definedName name="aoc11_3_8_22">"#REF!"</definedName>
    <definedName name="aoc11_3_8_22_1">"#REF!"</definedName>
    <definedName name="aoc11_3_9">"#REF!"</definedName>
    <definedName name="aoc11_3_9_1">"#REF!"</definedName>
    <definedName name="aoc11_3_9_17">"#REF!"</definedName>
    <definedName name="aoc11_3_9_17_1">"#REF!"</definedName>
    <definedName name="aoc11_3_9_22">"#REF!"</definedName>
    <definedName name="aoc11_3_9_22_1">"#REF!"</definedName>
    <definedName name="aoc11_4_17" localSheetId="9">#REF!</definedName>
    <definedName name="aoc11_4_17">#REF!</definedName>
    <definedName name="aoc11_5">"#REF!"</definedName>
    <definedName name="aoc11_5_1">"#REF!"</definedName>
    <definedName name="aoc11_6_17" localSheetId="9">#REF!</definedName>
    <definedName name="aoc11_6_17">#REF!</definedName>
    <definedName name="aoc11_7" localSheetId="9">#REF!</definedName>
    <definedName name="aoc11_7">#REF!</definedName>
    <definedName name="aoc11_8">"#REF!"</definedName>
    <definedName name="aoc11_8_1">"#REF!"</definedName>
    <definedName name="aoc11_8_17">"#REF!"</definedName>
    <definedName name="aoc11_8_17_1">"#REF!"</definedName>
    <definedName name="aoc11_8_22">"#REF!"</definedName>
    <definedName name="aoc11_8_22_1">"#REF!"</definedName>
    <definedName name="aoc11_9">"#REF!"</definedName>
    <definedName name="aoc11_9_1">"#REF!"</definedName>
    <definedName name="aoc11_9_17">"#REF!"</definedName>
    <definedName name="aoc11_9_17_1">"#REF!"</definedName>
    <definedName name="aoc11_9_22">"#REF!"</definedName>
    <definedName name="aoc11_9_22_1">"#REF!"</definedName>
    <definedName name="aoc2_1">NA()</definedName>
    <definedName name="aoc2_1_1">NA()</definedName>
    <definedName name="aoc2_1_17">NA()</definedName>
    <definedName name="aoc2_1_17_1">NA()</definedName>
    <definedName name="aoc2_1_22">NA()</definedName>
    <definedName name="aoc2_1_22_1">NA()</definedName>
    <definedName name="aoc2_10">NA()</definedName>
    <definedName name="aoc2_10_1">NA()</definedName>
    <definedName name="aoc2_10_17">NA()</definedName>
    <definedName name="aoc2_10_17_1">NA()</definedName>
    <definedName name="aoc2_10_22">NA()</definedName>
    <definedName name="aoc2_10_22_1">NA()</definedName>
    <definedName name="aoc2_11">NA()</definedName>
    <definedName name="aoc2_11_1">NA()</definedName>
    <definedName name="aoc2_11_17">NA()</definedName>
    <definedName name="aoc2_11_17_1">NA()</definedName>
    <definedName name="aoc2_11_22">NA()</definedName>
    <definedName name="aoc2_11_22_1">NA()</definedName>
    <definedName name="aoc2_12">NA()</definedName>
    <definedName name="aoc2_12_1">NA()</definedName>
    <definedName name="aoc2_12_17">NA()</definedName>
    <definedName name="aoc2_12_17_1">NA()</definedName>
    <definedName name="aoc2_12_22">NA()</definedName>
    <definedName name="aoc2_12_22_1">NA()</definedName>
    <definedName name="aoc2_14">NA()</definedName>
    <definedName name="aoc2_14_1">NA()</definedName>
    <definedName name="aoc2_14_17">NA()</definedName>
    <definedName name="aoc2_14_17_1">NA()</definedName>
    <definedName name="aoc2_14_22">NA()</definedName>
    <definedName name="aoc2_14_22_1">NA()</definedName>
    <definedName name="aoc2_16">NA()</definedName>
    <definedName name="aoc2_16_1">NA()</definedName>
    <definedName name="aoc2_16_17">NA()</definedName>
    <definedName name="aoc2_16_17_1">NA()</definedName>
    <definedName name="aoc2_16_22">NA()</definedName>
    <definedName name="aoc2_16_22_1">NA()</definedName>
    <definedName name="aoc2_17">NA()</definedName>
    <definedName name="aoc2_17_1">NA()</definedName>
    <definedName name="aoc2_22">NA()</definedName>
    <definedName name="aoc2_22_1">NA()</definedName>
    <definedName name="aoc2_3">NA()</definedName>
    <definedName name="aoc2_3_1">NA()</definedName>
    <definedName name="aoc2_3_1_1">NA()</definedName>
    <definedName name="aoc2_3_1_17">NA()</definedName>
    <definedName name="aoc2_3_1_17_1">NA()</definedName>
    <definedName name="aoc2_3_1_2">NA()</definedName>
    <definedName name="aoc2_3_1_22">NA()</definedName>
    <definedName name="aoc2_3_1_22_1">NA()</definedName>
    <definedName name="aoc2_3_10">NA()</definedName>
    <definedName name="aoc2_3_10_1">NA()</definedName>
    <definedName name="aoc2_3_10_17">NA()</definedName>
    <definedName name="aoc2_3_10_17_1">NA()</definedName>
    <definedName name="aoc2_3_10_22">NA()</definedName>
    <definedName name="aoc2_3_10_22_1">NA()</definedName>
    <definedName name="aoc2_3_11">NA()</definedName>
    <definedName name="aoc2_3_11_1">NA()</definedName>
    <definedName name="aoc2_3_11_17">NA()</definedName>
    <definedName name="aoc2_3_11_17_1">NA()</definedName>
    <definedName name="aoc2_3_11_22">NA()</definedName>
    <definedName name="aoc2_3_11_22_1">NA()</definedName>
    <definedName name="aoc2_3_12">NA()</definedName>
    <definedName name="aoc2_3_12_1">NA()</definedName>
    <definedName name="aoc2_3_12_17">NA()</definedName>
    <definedName name="aoc2_3_12_17_1">NA()</definedName>
    <definedName name="aoc2_3_12_22">NA()</definedName>
    <definedName name="aoc2_3_12_22_1">NA()</definedName>
    <definedName name="aoc2_3_14">NA()</definedName>
    <definedName name="aoc2_3_14_1">NA()</definedName>
    <definedName name="aoc2_3_14_17">NA()</definedName>
    <definedName name="aoc2_3_14_17_1">NA()</definedName>
    <definedName name="aoc2_3_14_22">NA()</definedName>
    <definedName name="aoc2_3_14_22_1">NA()</definedName>
    <definedName name="aoc2_3_16">NA()</definedName>
    <definedName name="aoc2_3_16_1">NA()</definedName>
    <definedName name="aoc2_3_16_17">NA()</definedName>
    <definedName name="aoc2_3_16_17_1">NA()</definedName>
    <definedName name="aoc2_3_16_22">NA()</definedName>
    <definedName name="aoc2_3_16_22_1">NA()</definedName>
    <definedName name="aoc2_3_17">NA()</definedName>
    <definedName name="aoc2_3_17_1">NA()</definedName>
    <definedName name="aoc2_3_22">NA()</definedName>
    <definedName name="aoc2_3_22_1">NA()</definedName>
    <definedName name="aoc2_3_5">NA()</definedName>
    <definedName name="aoc2_3_5_1">NA()</definedName>
    <definedName name="aoc2_3_8">NA()</definedName>
    <definedName name="aoc2_3_8_1">NA()</definedName>
    <definedName name="aoc2_3_8_17">NA()</definedName>
    <definedName name="aoc2_3_8_17_1">NA()</definedName>
    <definedName name="aoc2_3_8_22">NA()</definedName>
    <definedName name="aoc2_3_8_22_1">NA()</definedName>
    <definedName name="aoc2_3_9">NA()</definedName>
    <definedName name="aoc2_3_9_1">NA()</definedName>
    <definedName name="aoc2_3_9_17">NA()</definedName>
    <definedName name="aoc2_3_9_17_1">NA()</definedName>
    <definedName name="aoc2_3_9_22">NA()</definedName>
    <definedName name="aoc2_3_9_22_1">NA()</definedName>
    <definedName name="aoc2_5">NA()</definedName>
    <definedName name="aoc2_5_1">NA()</definedName>
    <definedName name="aoc2_8">NA()</definedName>
    <definedName name="aoc2_8_1">NA()</definedName>
    <definedName name="aoc2_8_17">NA()</definedName>
    <definedName name="aoc2_8_17_1">NA()</definedName>
    <definedName name="aoc2_8_22">NA()</definedName>
    <definedName name="aoc2_8_22_1">NA()</definedName>
    <definedName name="aoc2_9">NA()</definedName>
    <definedName name="aoc2_9_1">NA()</definedName>
    <definedName name="aoc2_9_17">NA()</definedName>
    <definedName name="aoc2_9_17_1">NA()</definedName>
    <definedName name="aoc2_9_22">NA()</definedName>
    <definedName name="aoc2_9_22_1">NA()</definedName>
    <definedName name="aoc3_1">NA()</definedName>
    <definedName name="aoc3_1_1">NA()</definedName>
    <definedName name="aoc3_1_17">NA()</definedName>
    <definedName name="aoc3_1_17_1">NA()</definedName>
    <definedName name="aoc3_1_22">NA()</definedName>
    <definedName name="aoc3_1_22_1">NA()</definedName>
    <definedName name="aoc3_10">NA()</definedName>
    <definedName name="aoc3_10_1">NA()</definedName>
    <definedName name="aoc3_10_17">NA()</definedName>
    <definedName name="aoc3_10_17_1">NA()</definedName>
    <definedName name="aoc3_10_22">NA()</definedName>
    <definedName name="aoc3_10_22_1">NA()</definedName>
    <definedName name="aoc3_11">NA()</definedName>
    <definedName name="aoc3_11_1">NA()</definedName>
    <definedName name="aoc3_11_17">NA()</definedName>
    <definedName name="aoc3_11_17_1">NA()</definedName>
    <definedName name="aoc3_11_22">NA()</definedName>
    <definedName name="aoc3_11_22_1">NA()</definedName>
    <definedName name="aoc3_12">NA()</definedName>
    <definedName name="aoc3_12_1">NA()</definedName>
    <definedName name="aoc3_12_17">NA()</definedName>
    <definedName name="aoc3_12_17_1">NA()</definedName>
    <definedName name="aoc3_12_22">NA()</definedName>
    <definedName name="aoc3_12_22_1">NA()</definedName>
    <definedName name="aoc3_14">NA()</definedName>
    <definedName name="aoc3_14_1">NA()</definedName>
    <definedName name="aoc3_14_17">NA()</definedName>
    <definedName name="aoc3_14_17_1">NA()</definedName>
    <definedName name="aoc3_14_22">NA()</definedName>
    <definedName name="aoc3_14_22_1">NA()</definedName>
    <definedName name="aoc3_16">NA()</definedName>
    <definedName name="aoc3_16_1">NA()</definedName>
    <definedName name="aoc3_16_17">NA()</definedName>
    <definedName name="aoc3_16_17_1">NA()</definedName>
    <definedName name="aoc3_16_22">NA()</definedName>
    <definedName name="aoc3_16_22_1">NA()</definedName>
    <definedName name="aoc3_17">NA()</definedName>
    <definedName name="aoc3_17_1">NA()</definedName>
    <definedName name="aoc3_22">NA()</definedName>
    <definedName name="aoc3_22_1">NA()</definedName>
    <definedName name="aoc3_3">NA()</definedName>
    <definedName name="aoc3_3_1">NA()</definedName>
    <definedName name="aoc3_3_1_1">NA()</definedName>
    <definedName name="aoc3_3_1_17">NA()</definedName>
    <definedName name="aoc3_3_1_17_1">NA()</definedName>
    <definedName name="aoc3_3_1_2">NA()</definedName>
    <definedName name="aoc3_3_1_22">NA()</definedName>
    <definedName name="aoc3_3_1_22_1">NA()</definedName>
    <definedName name="aoc3_3_10">NA()</definedName>
    <definedName name="aoc3_3_10_1">NA()</definedName>
    <definedName name="aoc3_3_10_17">NA()</definedName>
    <definedName name="aoc3_3_10_17_1">NA()</definedName>
    <definedName name="aoc3_3_10_22">NA()</definedName>
    <definedName name="aoc3_3_10_22_1">NA()</definedName>
    <definedName name="aoc3_3_11">NA()</definedName>
    <definedName name="aoc3_3_11_1">NA()</definedName>
    <definedName name="aoc3_3_11_17">NA()</definedName>
    <definedName name="aoc3_3_11_17_1">NA()</definedName>
    <definedName name="aoc3_3_11_22">NA()</definedName>
    <definedName name="aoc3_3_11_22_1">NA()</definedName>
    <definedName name="aoc3_3_12">NA()</definedName>
    <definedName name="aoc3_3_12_1">NA()</definedName>
    <definedName name="aoc3_3_12_17">NA()</definedName>
    <definedName name="aoc3_3_12_17_1">NA()</definedName>
    <definedName name="aoc3_3_12_22">NA()</definedName>
    <definedName name="aoc3_3_12_22_1">NA()</definedName>
    <definedName name="aoc3_3_14">NA()</definedName>
    <definedName name="aoc3_3_14_1">NA()</definedName>
    <definedName name="aoc3_3_14_17">NA()</definedName>
    <definedName name="aoc3_3_14_17_1">NA()</definedName>
    <definedName name="aoc3_3_14_22">NA()</definedName>
    <definedName name="aoc3_3_14_22_1">NA()</definedName>
    <definedName name="aoc3_3_16">NA()</definedName>
    <definedName name="aoc3_3_16_1">NA()</definedName>
    <definedName name="aoc3_3_16_17">NA()</definedName>
    <definedName name="aoc3_3_16_17_1">NA()</definedName>
    <definedName name="aoc3_3_16_22">NA()</definedName>
    <definedName name="aoc3_3_16_22_1">NA()</definedName>
    <definedName name="aoc3_3_17">NA()</definedName>
    <definedName name="aoc3_3_17_1">NA()</definedName>
    <definedName name="aoc3_3_22">NA()</definedName>
    <definedName name="aoc3_3_22_1">NA()</definedName>
    <definedName name="aoc3_3_5">NA()</definedName>
    <definedName name="aoc3_3_5_1">NA()</definedName>
    <definedName name="aoc3_3_8">NA()</definedName>
    <definedName name="aoc3_3_8_1">NA()</definedName>
    <definedName name="aoc3_3_8_17">NA()</definedName>
    <definedName name="aoc3_3_8_17_1">NA()</definedName>
    <definedName name="aoc3_3_8_22">NA()</definedName>
    <definedName name="aoc3_3_8_22_1">NA()</definedName>
    <definedName name="aoc3_3_9">NA()</definedName>
    <definedName name="aoc3_3_9_1">NA()</definedName>
    <definedName name="aoc3_3_9_17">NA()</definedName>
    <definedName name="aoc3_3_9_17_1">NA()</definedName>
    <definedName name="aoc3_3_9_22">NA()</definedName>
    <definedName name="aoc3_3_9_22_1">NA()</definedName>
    <definedName name="aoc3_5">NA()</definedName>
    <definedName name="aoc3_5_1">NA()</definedName>
    <definedName name="aoc3_8">NA()</definedName>
    <definedName name="aoc3_8_1">NA()</definedName>
    <definedName name="aoc3_8_17">NA()</definedName>
    <definedName name="aoc3_8_17_1">NA()</definedName>
    <definedName name="aoc3_8_22">NA()</definedName>
    <definedName name="aoc3_8_22_1">NA()</definedName>
    <definedName name="aoc3_9">NA()</definedName>
    <definedName name="aoc3_9_1">NA()</definedName>
    <definedName name="aoc3_9_17">NA()</definedName>
    <definedName name="aoc3_9_17_1">NA()</definedName>
    <definedName name="aoc3_9_22">NA()</definedName>
    <definedName name="aoc3_9_22_1">NA()</definedName>
    <definedName name="aoc4_1">NA()</definedName>
    <definedName name="aoc4_1_1">NA()</definedName>
    <definedName name="aoc4_1_17">NA()</definedName>
    <definedName name="aoc4_1_17_1">NA()</definedName>
    <definedName name="aoc4_1_22">NA()</definedName>
    <definedName name="aoc4_1_22_1">NA()</definedName>
    <definedName name="aoc4_10">NA()</definedName>
    <definedName name="aoc4_10_1">NA()</definedName>
    <definedName name="aoc4_10_17">NA()</definedName>
    <definedName name="aoc4_10_17_1">NA()</definedName>
    <definedName name="aoc4_10_22">NA()</definedName>
    <definedName name="aoc4_10_22_1">NA()</definedName>
    <definedName name="aoc4_11">NA()</definedName>
    <definedName name="aoc4_11_1">NA()</definedName>
    <definedName name="aoc4_11_17">NA()</definedName>
    <definedName name="aoc4_11_17_1">NA()</definedName>
    <definedName name="aoc4_11_22">NA()</definedName>
    <definedName name="aoc4_11_22_1">NA()</definedName>
    <definedName name="aoc4_12">NA()</definedName>
    <definedName name="aoc4_12_1">NA()</definedName>
    <definedName name="aoc4_12_17">NA()</definedName>
    <definedName name="aoc4_12_17_1">NA()</definedName>
    <definedName name="aoc4_12_22">NA()</definedName>
    <definedName name="aoc4_12_22_1">NA()</definedName>
    <definedName name="aoc4_14">NA()</definedName>
    <definedName name="aoc4_14_1">NA()</definedName>
    <definedName name="aoc4_14_17">NA()</definedName>
    <definedName name="aoc4_14_17_1">NA()</definedName>
    <definedName name="aoc4_14_22">NA()</definedName>
    <definedName name="aoc4_14_22_1">NA()</definedName>
    <definedName name="aoc4_16">NA()</definedName>
    <definedName name="aoc4_16_1">NA()</definedName>
    <definedName name="aoc4_16_17">NA()</definedName>
    <definedName name="aoc4_16_17_1">NA()</definedName>
    <definedName name="aoc4_16_22">NA()</definedName>
    <definedName name="aoc4_16_22_1">NA()</definedName>
    <definedName name="aoc4_17">NA()</definedName>
    <definedName name="aoc4_17_1">NA()</definedName>
    <definedName name="aoc4_22">NA()</definedName>
    <definedName name="aoc4_22_1">NA()</definedName>
    <definedName name="aoc4_3">NA()</definedName>
    <definedName name="aoc4_3_1">NA()</definedName>
    <definedName name="aoc4_3_1_1">NA()</definedName>
    <definedName name="aoc4_3_1_17">NA()</definedName>
    <definedName name="aoc4_3_1_17_1">NA()</definedName>
    <definedName name="aoc4_3_1_2">NA()</definedName>
    <definedName name="aoc4_3_1_22">NA()</definedName>
    <definedName name="aoc4_3_1_22_1">NA()</definedName>
    <definedName name="aoc4_3_10">NA()</definedName>
    <definedName name="aoc4_3_10_1">NA()</definedName>
    <definedName name="aoc4_3_10_17">NA()</definedName>
    <definedName name="aoc4_3_10_17_1">NA()</definedName>
    <definedName name="aoc4_3_10_22">NA()</definedName>
    <definedName name="aoc4_3_10_22_1">NA()</definedName>
    <definedName name="aoc4_3_11">NA()</definedName>
    <definedName name="aoc4_3_11_1">NA()</definedName>
    <definedName name="aoc4_3_11_17">NA()</definedName>
    <definedName name="aoc4_3_11_17_1">NA()</definedName>
    <definedName name="aoc4_3_11_22">NA()</definedName>
    <definedName name="aoc4_3_11_22_1">NA()</definedName>
    <definedName name="aoc4_3_12">NA()</definedName>
    <definedName name="aoc4_3_12_1">NA()</definedName>
    <definedName name="aoc4_3_12_17">NA()</definedName>
    <definedName name="aoc4_3_12_17_1">NA()</definedName>
    <definedName name="aoc4_3_12_22">NA()</definedName>
    <definedName name="aoc4_3_12_22_1">NA()</definedName>
    <definedName name="aoc4_3_14">NA()</definedName>
    <definedName name="aoc4_3_14_1">NA()</definedName>
    <definedName name="aoc4_3_14_17">NA()</definedName>
    <definedName name="aoc4_3_14_17_1">NA()</definedName>
    <definedName name="aoc4_3_14_22">NA()</definedName>
    <definedName name="aoc4_3_14_22_1">NA()</definedName>
    <definedName name="aoc4_3_16">NA()</definedName>
    <definedName name="aoc4_3_16_1">NA()</definedName>
    <definedName name="aoc4_3_16_17">NA()</definedName>
    <definedName name="aoc4_3_16_17_1">NA()</definedName>
    <definedName name="aoc4_3_16_22">NA()</definedName>
    <definedName name="aoc4_3_16_22_1">NA()</definedName>
    <definedName name="aoc4_3_17">NA()</definedName>
    <definedName name="aoc4_3_17_1">NA()</definedName>
    <definedName name="aoc4_3_22">NA()</definedName>
    <definedName name="aoc4_3_22_1">NA()</definedName>
    <definedName name="aoc4_3_5">NA()</definedName>
    <definedName name="aoc4_3_5_1">NA()</definedName>
    <definedName name="aoc4_3_8">NA()</definedName>
    <definedName name="aoc4_3_8_1">NA()</definedName>
    <definedName name="aoc4_3_8_17">NA()</definedName>
    <definedName name="aoc4_3_8_17_1">NA()</definedName>
    <definedName name="aoc4_3_8_22">NA()</definedName>
    <definedName name="aoc4_3_8_22_1">NA()</definedName>
    <definedName name="aoc4_3_9">NA()</definedName>
    <definedName name="aoc4_3_9_1">NA()</definedName>
    <definedName name="aoc4_3_9_17">NA()</definedName>
    <definedName name="aoc4_3_9_17_1">NA()</definedName>
    <definedName name="aoc4_3_9_22">NA()</definedName>
    <definedName name="aoc4_3_9_22_1">NA()</definedName>
    <definedName name="aoc4_5">NA()</definedName>
    <definedName name="aoc4_5_1">NA()</definedName>
    <definedName name="aoc4_8">NA()</definedName>
    <definedName name="aoc4_8_1">NA()</definedName>
    <definedName name="aoc4_8_17">NA()</definedName>
    <definedName name="aoc4_8_17_1">NA()</definedName>
    <definedName name="aoc4_8_22">NA()</definedName>
    <definedName name="aoc4_8_22_1">NA()</definedName>
    <definedName name="aoc4_9">NA()</definedName>
    <definedName name="aoc4_9_1">NA()</definedName>
    <definedName name="aoc4_9_17">NA()</definedName>
    <definedName name="aoc4_9_17_1">NA()</definedName>
    <definedName name="aoc4_9_22">NA()</definedName>
    <definedName name="aoc4_9_22_1">NA()</definedName>
    <definedName name="aoc7_1">"#REF!"</definedName>
    <definedName name="aoc7_1_1">"#REF!"</definedName>
    <definedName name="aoc7_1_17">"#REF!"</definedName>
    <definedName name="aoc7_1_17_1">"#REF!"</definedName>
    <definedName name="aoc7_1_22">"#REF!"</definedName>
    <definedName name="aoc7_1_22_1">"#REF!"</definedName>
    <definedName name="aoc7_10">"#REF!"</definedName>
    <definedName name="aoc7_10_1">"#REF!"</definedName>
    <definedName name="aoc7_10_17">"#REF!"</definedName>
    <definedName name="aoc7_10_17_1">"#REF!"</definedName>
    <definedName name="aoc7_10_22">"#REF!"</definedName>
    <definedName name="aoc7_10_22_1">"#REF!"</definedName>
    <definedName name="aoc7_11">"#REF!"</definedName>
    <definedName name="aoc7_11_1">"#REF!"</definedName>
    <definedName name="aoc7_11_17">"#REF!"</definedName>
    <definedName name="aoc7_11_17_1">"#REF!"</definedName>
    <definedName name="aoc7_11_22">"#REF!"</definedName>
    <definedName name="aoc7_11_22_1">"#REF!"</definedName>
    <definedName name="aoc7_12">"#REF!"</definedName>
    <definedName name="aoc7_12_1">"#REF!"</definedName>
    <definedName name="aoc7_12_17">"#REF!"</definedName>
    <definedName name="aoc7_12_17_1">"#REF!"</definedName>
    <definedName name="aoc7_12_22">"#REF!"</definedName>
    <definedName name="aoc7_12_22_1">"#REF!"</definedName>
    <definedName name="aoc7_14">"#REF!"</definedName>
    <definedName name="aoc7_14_1">"#REF!"</definedName>
    <definedName name="aoc7_14_17" localSheetId="9">#REF!</definedName>
    <definedName name="aoc7_14_17">"#REF!"</definedName>
    <definedName name="aoc7_14_17_1">"#REF!"</definedName>
    <definedName name="aoc7_14_22">"#REF!"</definedName>
    <definedName name="aoc7_14_22_1">"#REF!"</definedName>
    <definedName name="aoc7_15_17" localSheetId="9">#REF!</definedName>
    <definedName name="aoc7_15_17">#REF!</definedName>
    <definedName name="aoc7_16">"#REF!"</definedName>
    <definedName name="aoc7_16_1">"#REF!"</definedName>
    <definedName name="aoc7_16_17">"#REF!"</definedName>
    <definedName name="aoc7_16_17_1">"#REF!"</definedName>
    <definedName name="aoc7_16_22">"#REF!"</definedName>
    <definedName name="aoc7_16_22_1">"#REF!"</definedName>
    <definedName name="aoc7_17">"#REF!"</definedName>
    <definedName name="aoc7_17_1">"#REF!"</definedName>
    <definedName name="aoc7_17_17" localSheetId="9">#REF!</definedName>
    <definedName name="aoc7_17_17">#REF!</definedName>
    <definedName name="aoc7_18">#REF!</definedName>
    <definedName name="aoc7_19">#REF!</definedName>
    <definedName name="aoc7_19_17" localSheetId="9">#REF!</definedName>
    <definedName name="aoc7_19_17">#REF!</definedName>
    <definedName name="aoc7_22">"#REF!"</definedName>
    <definedName name="aoc7_22_1">"#REF!"</definedName>
    <definedName name="aoc7_3">"#REF!"</definedName>
    <definedName name="aoc7_3_1">"#REF!"</definedName>
    <definedName name="aoc7_3_1_1">"#REF!"</definedName>
    <definedName name="aoc7_3_1_17">"#REF!"</definedName>
    <definedName name="aoc7_3_1_17_1">"#REF!"</definedName>
    <definedName name="aoc7_3_1_2">"#REF!"</definedName>
    <definedName name="aoc7_3_1_22">"#REF!"</definedName>
    <definedName name="aoc7_3_1_22_1">"#REF!"</definedName>
    <definedName name="aoc7_3_10">"#REF!"</definedName>
    <definedName name="aoc7_3_10_1">"#REF!"</definedName>
    <definedName name="aoc7_3_10_17">"#REF!"</definedName>
    <definedName name="aoc7_3_10_17_1">"#REF!"</definedName>
    <definedName name="aoc7_3_10_22">"#REF!"</definedName>
    <definedName name="aoc7_3_10_22_1">"#REF!"</definedName>
    <definedName name="aoc7_3_11">"#REF!"</definedName>
    <definedName name="aoc7_3_11_1">"#REF!"</definedName>
    <definedName name="aoc7_3_11_17">"#REF!"</definedName>
    <definedName name="aoc7_3_11_17_1">"#REF!"</definedName>
    <definedName name="aoc7_3_11_22">"#REF!"</definedName>
    <definedName name="aoc7_3_11_22_1">"#REF!"</definedName>
    <definedName name="aoc7_3_12">"#REF!"</definedName>
    <definedName name="aoc7_3_12_1">"#REF!"</definedName>
    <definedName name="aoc7_3_12_17">"#REF!"</definedName>
    <definedName name="aoc7_3_12_17_1">"#REF!"</definedName>
    <definedName name="aoc7_3_12_22">"#REF!"</definedName>
    <definedName name="aoc7_3_12_22_1">"#REF!"</definedName>
    <definedName name="aoc7_3_14">"#REF!"</definedName>
    <definedName name="aoc7_3_14_1">"#REF!"</definedName>
    <definedName name="aoc7_3_14_17">"#REF!"</definedName>
    <definedName name="aoc7_3_14_17_1">"#REF!"</definedName>
    <definedName name="aoc7_3_14_22">"#REF!"</definedName>
    <definedName name="aoc7_3_14_22_1">"#REF!"</definedName>
    <definedName name="aoc7_3_16">"#REF!"</definedName>
    <definedName name="aoc7_3_16_1">"#REF!"</definedName>
    <definedName name="aoc7_3_16_17">"#REF!"</definedName>
    <definedName name="aoc7_3_16_17_1">"#REF!"</definedName>
    <definedName name="aoc7_3_16_22">"#REF!"</definedName>
    <definedName name="aoc7_3_16_22_1">"#REF!"</definedName>
    <definedName name="aoc7_3_17">"#REF!"</definedName>
    <definedName name="aoc7_3_17_1">"#REF!"</definedName>
    <definedName name="aoc7_3_22">"#REF!"</definedName>
    <definedName name="aoc7_3_22_1">"#REF!"</definedName>
    <definedName name="aoc7_3_5">"#REF!"</definedName>
    <definedName name="aoc7_3_5_1">"#REF!"</definedName>
    <definedName name="aoc7_3_8">"#REF!"</definedName>
    <definedName name="aoc7_3_8_1">"#REF!"</definedName>
    <definedName name="aoc7_3_8_17">"#REF!"</definedName>
    <definedName name="aoc7_3_8_17_1">"#REF!"</definedName>
    <definedName name="aoc7_3_8_22">"#REF!"</definedName>
    <definedName name="aoc7_3_8_22_1">"#REF!"</definedName>
    <definedName name="aoc7_3_9">"#REF!"</definedName>
    <definedName name="aoc7_3_9_1">"#REF!"</definedName>
    <definedName name="aoc7_3_9_17">"#REF!"</definedName>
    <definedName name="aoc7_3_9_17_1">"#REF!"</definedName>
    <definedName name="aoc7_3_9_22">"#REF!"</definedName>
    <definedName name="aoc7_3_9_22_1">"#REF!"</definedName>
    <definedName name="aoc7_4_17" localSheetId="9">#REF!</definedName>
    <definedName name="aoc7_4_17">#REF!</definedName>
    <definedName name="aoc7_5">"#REF!"</definedName>
    <definedName name="aoc7_5_1">"#REF!"</definedName>
    <definedName name="aoc7_6_17" localSheetId="9">#REF!</definedName>
    <definedName name="aoc7_6_17">#REF!</definedName>
    <definedName name="aoc7_7" localSheetId="9">#REF!</definedName>
    <definedName name="aoc7_7">#REF!</definedName>
    <definedName name="aoc7_8">"#REF!"</definedName>
    <definedName name="aoc7_8_1">"#REF!"</definedName>
    <definedName name="aoc7_8_17">"#REF!"</definedName>
    <definedName name="aoc7_8_17_1">"#REF!"</definedName>
    <definedName name="aoc7_8_22">"#REF!"</definedName>
    <definedName name="aoc7_8_22_1">"#REF!"</definedName>
    <definedName name="aoc7_9">"#REF!"</definedName>
    <definedName name="aoc7_9_1">"#REF!"</definedName>
    <definedName name="aoc7_9_17">"#REF!"</definedName>
    <definedName name="aoc7_9_17_1">"#REF!"</definedName>
    <definedName name="aoc7_9_22">"#REF!"</definedName>
    <definedName name="aoc7_9_22_1">"#REF!"</definedName>
    <definedName name="aoc8_1">"#REF!"</definedName>
    <definedName name="aoc8_1_1">"#REF!"</definedName>
    <definedName name="aoc8_1_17">"#REF!"</definedName>
    <definedName name="aoc8_1_17_1">"#REF!"</definedName>
    <definedName name="aoc8_1_22">"#REF!"</definedName>
    <definedName name="aoc8_1_22_1">"#REF!"</definedName>
    <definedName name="aoc8_10">"#REF!"</definedName>
    <definedName name="aoc8_10_1">"#REF!"</definedName>
    <definedName name="aoc8_10_17">"#REF!"</definedName>
    <definedName name="aoc8_10_17_1">"#REF!"</definedName>
    <definedName name="aoc8_10_22">"#REF!"</definedName>
    <definedName name="aoc8_10_22_1">"#REF!"</definedName>
    <definedName name="aoc8_11">"#REF!"</definedName>
    <definedName name="aoc8_11_1">"#REF!"</definedName>
    <definedName name="aoc8_11_17">"#REF!"</definedName>
    <definedName name="aoc8_11_17_1">"#REF!"</definedName>
    <definedName name="aoc8_11_22">"#REF!"</definedName>
    <definedName name="aoc8_11_22_1">"#REF!"</definedName>
    <definedName name="aoc8_12">"#REF!"</definedName>
    <definedName name="aoc8_12_1">"#REF!"</definedName>
    <definedName name="aoc8_12_17">"#REF!"</definedName>
    <definedName name="aoc8_12_17_1">"#REF!"</definedName>
    <definedName name="aoc8_12_22">"#REF!"</definedName>
    <definedName name="aoc8_12_22_1">"#REF!"</definedName>
    <definedName name="aoc8_14">"#REF!"</definedName>
    <definedName name="aoc8_14_1">"#REF!"</definedName>
    <definedName name="aoc8_14_17" localSheetId="9">#REF!</definedName>
    <definedName name="aoc8_14_17">"#REF!"</definedName>
    <definedName name="aoc8_14_17_1">"#REF!"</definedName>
    <definedName name="aoc8_14_22">"#REF!"</definedName>
    <definedName name="aoc8_14_22_1">"#REF!"</definedName>
    <definedName name="aoc8_15_17" localSheetId="9">#REF!</definedName>
    <definedName name="aoc8_15_17">#REF!</definedName>
    <definedName name="aoc8_16">"#REF!"</definedName>
    <definedName name="aoc8_16_1">"#REF!"</definedName>
    <definedName name="aoc8_16_17">"#REF!"</definedName>
    <definedName name="aoc8_16_17_1">"#REF!"</definedName>
    <definedName name="aoc8_16_22">"#REF!"</definedName>
    <definedName name="aoc8_16_22_1">"#REF!"</definedName>
    <definedName name="aoc8_17">"#REF!"</definedName>
    <definedName name="aoc8_17_1">"#REF!"</definedName>
    <definedName name="aoc8_17_17" localSheetId="9">#REF!</definedName>
    <definedName name="aoc8_17_17">#REF!</definedName>
    <definedName name="aoc8_18">#REF!</definedName>
    <definedName name="aoc8_19">#REF!</definedName>
    <definedName name="aoc8_19_17" localSheetId="9">#REF!</definedName>
    <definedName name="aoc8_19_17">#REF!</definedName>
    <definedName name="aoc8_22">"#REF!"</definedName>
    <definedName name="aoc8_22_1">"#REF!"</definedName>
    <definedName name="aoc8_3">"#REF!"</definedName>
    <definedName name="aoc8_3_1">"#REF!"</definedName>
    <definedName name="aoc8_3_1_1">"#REF!"</definedName>
    <definedName name="aoc8_3_1_17">"#REF!"</definedName>
    <definedName name="aoc8_3_1_17_1">"#REF!"</definedName>
    <definedName name="aoc8_3_1_2">"#REF!"</definedName>
    <definedName name="aoc8_3_1_22">"#REF!"</definedName>
    <definedName name="aoc8_3_1_22_1">"#REF!"</definedName>
    <definedName name="aoc8_3_10">"#REF!"</definedName>
    <definedName name="aoc8_3_10_1">"#REF!"</definedName>
    <definedName name="aoc8_3_10_17">"#REF!"</definedName>
    <definedName name="aoc8_3_10_17_1">"#REF!"</definedName>
    <definedName name="aoc8_3_10_22">"#REF!"</definedName>
    <definedName name="aoc8_3_10_22_1">"#REF!"</definedName>
    <definedName name="aoc8_3_11">"#REF!"</definedName>
    <definedName name="aoc8_3_11_1">"#REF!"</definedName>
    <definedName name="aoc8_3_11_17">"#REF!"</definedName>
    <definedName name="aoc8_3_11_17_1">"#REF!"</definedName>
    <definedName name="aoc8_3_11_22">"#REF!"</definedName>
    <definedName name="aoc8_3_11_22_1">"#REF!"</definedName>
    <definedName name="aoc8_3_12">"#REF!"</definedName>
    <definedName name="aoc8_3_12_1">"#REF!"</definedName>
    <definedName name="aoc8_3_12_17">"#REF!"</definedName>
    <definedName name="aoc8_3_12_17_1">"#REF!"</definedName>
    <definedName name="aoc8_3_12_22">"#REF!"</definedName>
    <definedName name="aoc8_3_12_22_1">"#REF!"</definedName>
    <definedName name="aoc8_3_14">"#REF!"</definedName>
    <definedName name="aoc8_3_14_1">"#REF!"</definedName>
    <definedName name="aoc8_3_14_17">"#REF!"</definedName>
    <definedName name="aoc8_3_14_17_1">"#REF!"</definedName>
    <definedName name="aoc8_3_14_22">"#REF!"</definedName>
    <definedName name="aoc8_3_14_22_1">"#REF!"</definedName>
    <definedName name="aoc8_3_16">"#REF!"</definedName>
    <definedName name="aoc8_3_16_1">"#REF!"</definedName>
    <definedName name="aoc8_3_16_17">"#REF!"</definedName>
    <definedName name="aoc8_3_16_17_1">"#REF!"</definedName>
    <definedName name="aoc8_3_16_22">"#REF!"</definedName>
    <definedName name="aoc8_3_16_22_1">"#REF!"</definedName>
    <definedName name="aoc8_3_17">"#REF!"</definedName>
    <definedName name="aoc8_3_17_1">"#REF!"</definedName>
    <definedName name="aoc8_3_22">"#REF!"</definedName>
    <definedName name="aoc8_3_22_1">"#REF!"</definedName>
    <definedName name="aoc8_3_5">"#REF!"</definedName>
    <definedName name="aoc8_3_5_1">"#REF!"</definedName>
    <definedName name="aoc8_3_8">"#REF!"</definedName>
    <definedName name="aoc8_3_8_1">"#REF!"</definedName>
    <definedName name="aoc8_3_8_17">"#REF!"</definedName>
    <definedName name="aoc8_3_8_17_1">"#REF!"</definedName>
    <definedName name="aoc8_3_8_22">"#REF!"</definedName>
    <definedName name="aoc8_3_8_22_1">"#REF!"</definedName>
    <definedName name="aoc8_3_9">"#REF!"</definedName>
    <definedName name="aoc8_3_9_1">"#REF!"</definedName>
    <definedName name="aoc8_3_9_17">"#REF!"</definedName>
    <definedName name="aoc8_3_9_17_1">"#REF!"</definedName>
    <definedName name="aoc8_3_9_22">"#REF!"</definedName>
    <definedName name="aoc8_3_9_22_1">"#REF!"</definedName>
    <definedName name="aoc8_4_17" localSheetId="9">#REF!</definedName>
    <definedName name="aoc8_4_17">#REF!</definedName>
    <definedName name="aoc8_5">"#REF!"</definedName>
    <definedName name="aoc8_5_1">"#REF!"</definedName>
    <definedName name="aoc8_6_17" localSheetId="9">#REF!</definedName>
    <definedName name="aoc8_6_17">#REF!</definedName>
    <definedName name="aoc8_7" localSheetId="9">#REF!</definedName>
    <definedName name="aoc8_7">#REF!</definedName>
    <definedName name="aoc8_8">"#REF!"</definedName>
    <definedName name="aoc8_8_1">"#REF!"</definedName>
    <definedName name="aoc8_8_17">"#REF!"</definedName>
    <definedName name="aoc8_8_17_1">"#REF!"</definedName>
    <definedName name="aoc8_8_22">"#REF!"</definedName>
    <definedName name="aoc8_8_22_1">"#REF!"</definedName>
    <definedName name="aoc8_9">"#REF!"</definedName>
    <definedName name="aoc8_9_1">"#REF!"</definedName>
    <definedName name="aoc8_9_17">"#REF!"</definedName>
    <definedName name="aoc8_9_17_1">"#REF!"</definedName>
    <definedName name="aoc8_9_22">"#REF!"</definedName>
    <definedName name="aoc8_9_22_1">"#REF!"</definedName>
    <definedName name="aoc9_1">"#REF!"</definedName>
    <definedName name="aoc9_1_1">"#REF!"</definedName>
    <definedName name="aoc9_1_17">"#REF!"</definedName>
    <definedName name="aoc9_1_17_1">"#REF!"</definedName>
    <definedName name="aoc9_1_22">"#REF!"</definedName>
    <definedName name="aoc9_1_22_1">"#REF!"</definedName>
    <definedName name="aoc9_10">"#REF!"</definedName>
    <definedName name="aoc9_10_1">"#REF!"</definedName>
    <definedName name="aoc9_10_17">"#REF!"</definedName>
    <definedName name="aoc9_10_17_1">"#REF!"</definedName>
    <definedName name="aoc9_10_22">"#REF!"</definedName>
    <definedName name="aoc9_10_22_1">"#REF!"</definedName>
    <definedName name="aoc9_11">"#REF!"</definedName>
    <definedName name="aoc9_11_1">"#REF!"</definedName>
    <definedName name="aoc9_11_17">"#REF!"</definedName>
    <definedName name="aoc9_11_17_1">"#REF!"</definedName>
    <definedName name="aoc9_11_22">"#REF!"</definedName>
    <definedName name="aoc9_11_22_1">"#REF!"</definedName>
    <definedName name="aoc9_12">"#REF!"</definedName>
    <definedName name="aoc9_12_1">"#REF!"</definedName>
    <definedName name="aoc9_12_17">"#REF!"</definedName>
    <definedName name="aoc9_12_17_1">"#REF!"</definedName>
    <definedName name="aoc9_12_22">"#REF!"</definedName>
    <definedName name="aoc9_12_22_1">"#REF!"</definedName>
    <definedName name="aoc9_14">"#REF!"</definedName>
    <definedName name="aoc9_14_1">"#REF!"</definedName>
    <definedName name="aoc9_14_17">"#REF!"</definedName>
    <definedName name="aoc9_14_17_1">"#REF!"</definedName>
    <definedName name="aoc9_14_22">"#REF!"</definedName>
    <definedName name="aoc9_14_22_1">"#REF!"</definedName>
    <definedName name="aoc9_15_17" localSheetId="9">#REF!</definedName>
    <definedName name="aoc9_15_17">#REF!</definedName>
    <definedName name="aoc9_16">"#REF!"</definedName>
    <definedName name="aoc9_16_1">"#REF!"</definedName>
    <definedName name="aoc9_16_17">"#REF!"</definedName>
    <definedName name="aoc9_16_17_1">"#REF!"</definedName>
    <definedName name="aoc9_16_22">"#REF!"</definedName>
    <definedName name="aoc9_16_22_1">"#REF!"</definedName>
    <definedName name="aoc9_17">"#REF!"</definedName>
    <definedName name="aoc9_17_1">"#REF!"</definedName>
    <definedName name="aoc9_18">#REF!</definedName>
    <definedName name="aoc9_19">#REF!</definedName>
    <definedName name="aoc9_22">"#REF!"</definedName>
    <definedName name="aoc9_22_1">"#REF!"</definedName>
    <definedName name="aoc9_3">"#REF!"</definedName>
    <definedName name="aoc9_3_1">"#REF!"</definedName>
    <definedName name="aoc9_3_1_1">"#REF!"</definedName>
    <definedName name="aoc9_3_1_17">"#REF!"</definedName>
    <definedName name="aoc9_3_1_17_1">"#REF!"</definedName>
    <definedName name="aoc9_3_1_2">"#REF!"</definedName>
    <definedName name="aoc9_3_1_22">"#REF!"</definedName>
    <definedName name="aoc9_3_1_22_1">"#REF!"</definedName>
    <definedName name="aoc9_3_10">"#REF!"</definedName>
    <definedName name="aoc9_3_10_1">"#REF!"</definedName>
    <definedName name="aoc9_3_10_17">"#REF!"</definedName>
    <definedName name="aoc9_3_10_17_1">"#REF!"</definedName>
    <definedName name="aoc9_3_10_22">"#REF!"</definedName>
    <definedName name="aoc9_3_10_22_1">"#REF!"</definedName>
    <definedName name="aoc9_3_11">"#REF!"</definedName>
    <definedName name="aoc9_3_11_1">"#REF!"</definedName>
    <definedName name="aoc9_3_11_17">"#REF!"</definedName>
    <definedName name="aoc9_3_11_17_1">"#REF!"</definedName>
    <definedName name="aoc9_3_11_22">"#REF!"</definedName>
    <definedName name="aoc9_3_11_22_1">"#REF!"</definedName>
    <definedName name="aoc9_3_12">"#REF!"</definedName>
    <definedName name="aoc9_3_12_1">"#REF!"</definedName>
    <definedName name="aoc9_3_12_17">"#REF!"</definedName>
    <definedName name="aoc9_3_12_17_1">"#REF!"</definedName>
    <definedName name="aoc9_3_12_22">"#REF!"</definedName>
    <definedName name="aoc9_3_12_22_1">"#REF!"</definedName>
    <definedName name="aoc9_3_14">"#REF!"</definedName>
    <definedName name="aoc9_3_14_1">"#REF!"</definedName>
    <definedName name="aoc9_3_14_17">"#REF!"</definedName>
    <definedName name="aoc9_3_14_17_1">"#REF!"</definedName>
    <definedName name="aoc9_3_14_22">"#REF!"</definedName>
    <definedName name="aoc9_3_14_22_1">"#REF!"</definedName>
    <definedName name="aoc9_3_16">"#REF!"</definedName>
    <definedName name="aoc9_3_16_1">"#REF!"</definedName>
    <definedName name="aoc9_3_16_17">"#REF!"</definedName>
    <definedName name="aoc9_3_16_17_1">"#REF!"</definedName>
    <definedName name="aoc9_3_16_22">"#REF!"</definedName>
    <definedName name="aoc9_3_16_22_1">"#REF!"</definedName>
    <definedName name="aoc9_3_17">"#REF!"</definedName>
    <definedName name="aoc9_3_17_1">"#REF!"</definedName>
    <definedName name="aoc9_3_22">"#REF!"</definedName>
    <definedName name="aoc9_3_22_1">"#REF!"</definedName>
    <definedName name="aoc9_3_5">"#REF!"</definedName>
    <definedName name="aoc9_3_5_1">"#REF!"</definedName>
    <definedName name="aoc9_3_8">"#REF!"</definedName>
    <definedName name="aoc9_3_8_1">"#REF!"</definedName>
    <definedName name="aoc9_3_8_17">"#REF!"</definedName>
    <definedName name="aoc9_3_8_17_1">"#REF!"</definedName>
    <definedName name="aoc9_3_8_22">"#REF!"</definedName>
    <definedName name="aoc9_3_8_22_1">"#REF!"</definedName>
    <definedName name="aoc9_3_9">"#REF!"</definedName>
    <definedName name="aoc9_3_9_1">"#REF!"</definedName>
    <definedName name="aoc9_3_9_17">"#REF!"</definedName>
    <definedName name="aoc9_3_9_17_1">"#REF!"</definedName>
    <definedName name="aoc9_3_9_22">"#REF!"</definedName>
    <definedName name="aoc9_3_9_22_1">"#REF!"</definedName>
    <definedName name="aoc9_5">"#REF!"</definedName>
    <definedName name="aoc9_5_1">"#REF!"</definedName>
    <definedName name="aoc9_8">"#REF!"</definedName>
    <definedName name="aoc9_8_1">"#REF!"</definedName>
    <definedName name="aoc9_8_17">"#REF!"</definedName>
    <definedName name="aoc9_8_17_1">"#REF!"</definedName>
    <definedName name="aoc9_8_22">"#REF!"</definedName>
    <definedName name="aoc9_8_22_1">"#REF!"</definedName>
    <definedName name="aoc9_9">"#REF!"</definedName>
    <definedName name="aoc9_9_1">"#REF!"</definedName>
    <definedName name="aoc9_9_17">"#REF!"</definedName>
    <definedName name="aoc9_9_17_1">"#REF!"</definedName>
    <definedName name="aoc9_9_22">"#REF!"</definedName>
    <definedName name="aoc9_9_22_1">"#REF!"</definedName>
    <definedName name="ap" localSheetId="9">#REF!</definedName>
    <definedName name="ap">#REF!</definedName>
    <definedName name="approachslab">NA()</definedName>
    <definedName name="approachslab_1">"#REF!"</definedName>
    <definedName name="approachslab_12">"$#REF!.#REF!#REF!"</definedName>
    <definedName name="appx" localSheetId="8" hidden="1">{"'Sheet1'!$A$4386:$N$4591"}</definedName>
    <definedName name="appx" localSheetId="4" hidden="1">{"'Sheet1'!$A$4386:$N$4591"}</definedName>
    <definedName name="appx" localSheetId="5" hidden="1">{"'Sheet1'!$A$4386:$N$4591"}</definedName>
    <definedName name="appx" localSheetId="12" hidden="1">{"'Sheet1'!$A$4386:$N$4591"}</definedName>
    <definedName name="appx" localSheetId="2" hidden="1">{"'Sheet1'!$A$4386:$N$4591"}</definedName>
    <definedName name="appx" localSheetId="6" hidden="1">{"'Sheet1'!$A$4386:$N$4591"}</definedName>
    <definedName name="appx" localSheetId="3" hidden="1">{"'Sheet1'!$A$4386:$N$4591"}</definedName>
    <definedName name="appx" localSheetId="7" hidden="1">{"'Sheet1'!$A$4386:$N$4591"}</definedName>
    <definedName name="appx" hidden="1">{"'Sheet1'!$A$4386:$N$4591"}</definedName>
    <definedName name="APR" localSheetId="8" hidden="1">{"form-D1",#N/A,FALSE,"FORM-D1";"form-D1_amt",#N/A,FALSE,"FORM-D1"}</definedName>
    <definedName name="APR" localSheetId="4" hidden="1">{"form-D1",#N/A,FALSE,"FORM-D1";"form-D1_amt",#N/A,FALSE,"FORM-D1"}</definedName>
    <definedName name="APR" localSheetId="5" hidden="1">{"form-D1",#N/A,FALSE,"FORM-D1";"form-D1_amt",#N/A,FALSE,"FORM-D1"}</definedName>
    <definedName name="APR" localSheetId="9" hidden="1">{"form-D1",#N/A,FALSE,"FORM-D1";"form-D1_amt",#N/A,FALSE,"FORM-D1"}</definedName>
    <definedName name="APR" localSheetId="12" hidden="1">{"form-D1",#N/A,FALSE,"FORM-D1";"form-D1_amt",#N/A,FALSE,"FORM-D1"}</definedName>
    <definedName name="APR" localSheetId="2" hidden="1">{"form-D1",#N/A,FALSE,"FORM-D1";"form-D1_amt",#N/A,FALSE,"FORM-D1"}</definedName>
    <definedName name="APR" localSheetId="6" hidden="1">{"form-D1",#N/A,FALSE,"FORM-D1";"form-D1_amt",#N/A,FALSE,"FORM-D1"}</definedName>
    <definedName name="APR" localSheetId="3" hidden="1">{"form-D1",#N/A,FALSE,"FORM-D1";"form-D1_amt",#N/A,FALSE,"FORM-D1"}</definedName>
    <definedName name="APR" localSheetId="7" hidden="1">{"form-D1",#N/A,FALSE,"FORM-D1";"form-D1_amt",#N/A,FALSE,"FORM-D1"}</definedName>
    <definedName name="APR" hidden="1">{"form-D1",#N/A,FALSE,"FORM-D1";"form-D1_amt",#N/A,FALSE,"FORM-D1"}</definedName>
    <definedName name="april_qty">#REF!</definedName>
    <definedName name="apron">#REF!</definedName>
    <definedName name="apronbnh">#REF!</definedName>
    <definedName name="apronwirebnh">#REF!</definedName>
    <definedName name="apronwirecrate">#REF!</definedName>
    <definedName name="aq" localSheetId="1">#REF!</definedName>
    <definedName name="aq" localSheetId="8">#REF!</definedName>
    <definedName name="aq" localSheetId="3">#REF!</definedName>
    <definedName name="aq">#REF!</definedName>
    <definedName name="AREAS_CB_Canteen_Building">#REF!</definedName>
    <definedName name="AREAS_CIPT_Tanker_CIP_Shed">#REF!</definedName>
    <definedName name="AREAS_CLRR_Contract_Labour_Rest_Room">#REF!</definedName>
    <definedName name="AREAS_CS_Chemical_Store">#REF!</definedName>
    <definedName name="AREAS_ETPC_ETP_Civil_Works">#REF!</definedName>
    <definedName name="AREAS_EX_EXTERNAL_WORKS">#REF!</definedName>
    <definedName name="AREAS_FC_Farmer_s_Conference">#REF!</definedName>
    <definedName name="AREAS_FU_Fumigation">#REF!</definedName>
    <definedName name="AREAS_GA_General_Area___Overall">#REF!</definedName>
    <definedName name="AREAS_GP_Guard_Posts">#REF!</definedName>
    <definedName name="AREAS_LS_LubeOil_Stores">#REF!</definedName>
    <definedName name="AREAS_MR_TB_Milk_Reception_Tanker_s_Bay">#REF!</definedName>
    <definedName name="AREAS_MTF_Milk_Tank_Foundations">#REF!</definedName>
    <definedName name="AREAS_PB_PROCESS_BUILDING">#REF!</definedName>
    <definedName name="AREAS_PR_Pipe_Racks">#REF!</definedName>
    <definedName name="AREAS_SR_2_Security_Room___2">#REF!</definedName>
    <definedName name="AREAS_SR_3_Store_Room">#REF!</definedName>
    <definedName name="AREAS_ST_Stacks_near_Utility_Buildings">#REF!</definedName>
    <definedName name="AREAS_SY_Scrap_Yard">#REF!</definedName>
    <definedName name="AREAS_TWW_Truck_Wheel_Wash">#REF!</definedName>
    <definedName name="AREAS_TY_Transformer_Yard">#REF!</definedName>
    <definedName name="AREAS_UB_UTILITY_BLOCK">#REF!</definedName>
    <definedName name="AREAS_WH_Ware_House_Area">#REF!</definedName>
    <definedName name="AS" localSheetId="9">#REF!</definedName>
    <definedName name="as">#REF!</definedName>
    <definedName name="as_1" localSheetId="9" hidden="1">{"'Bill No. 7'!$A$1:$G$32"}</definedName>
    <definedName name="as_1" hidden="1">{"'Bill No. 7'!$A$1:$G$32"}</definedName>
    <definedName name="as_2" localSheetId="9" hidden="1">{"'Bill No. 7'!$A$1:$G$32"}</definedName>
    <definedName name="as_2" hidden="1">{"'Bill No. 7'!$A$1:$G$32"}</definedName>
    <definedName name="as_3" localSheetId="9" hidden="1">{"'Bill No. 7'!$A$1:$G$32"}</definedName>
    <definedName name="as_3" hidden="1">{"'Bill No. 7'!$A$1:$G$32"}</definedName>
    <definedName name="as_4" localSheetId="9" hidden="1">{"'Bill No. 7'!$A$1:$G$32"}</definedName>
    <definedName name="as_4" hidden="1">{"'Bill No. 7'!$A$1:$G$32"}</definedName>
    <definedName name="as_5" localSheetId="9" hidden="1">{"'Bill No. 7'!$A$1:$G$32"}</definedName>
    <definedName name="as_5" hidden="1">{"'Bill No. 7'!$A$1:$G$32"}</definedName>
    <definedName name="asafsa">NA()</definedName>
    <definedName name="asas" localSheetId="9">#REF!</definedName>
    <definedName name="asas">#REF!</definedName>
    <definedName name="asass" localSheetId="9" hidden="1">{"'Bill No. 7'!$A$1:$G$32"}</definedName>
    <definedName name="asass" hidden="1">{"'Bill No. 7'!$A$1:$G$32"}</definedName>
    <definedName name="ASD" localSheetId="9">#REF!</definedName>
    <definedName name="asd">#REF!</definedName>
    <definedName name="asdasd" localSheetId="9">#REF!</definedName>
    <definedName name="asdasd">#REF!</definedName>
    <definedName name="asddfr">#REF!</definedName>
    <definedName name="asdf" localSheetId="9">#REF!</definedName>
    <definedName name="asdf">#REF!</definedName>
    <definedName name="asdf4123454446" localSheetId="9">#REF!</definedName>
    <definedName name="asdf4123454446">#REF!</definedName>
    <definedName name="asdfafafasfasfafa458a746dsf546a" localSheetId="9">#REF!</definedName>
    <definedName name="asdfafafasfasfafa458a746dsf546a">#REF!</definedName>
    <definedName name="asdfdsfsdf" localSheetId="9">#REF!</definedName>
    <definedName name="asdfdsfsdf">#REF!</definedName>
    <definedName name="asdg">#REF!</definedName>
    <definedName name="asf">#REF!</definedName>
    <definedName name="ASH">#REF!</definedName>
    <definedName name="asi" localSheetId="9">#REF!</definedName>
    <definedName name="asi">#REF!</definedName>
    <definedName name="asim">#REF!</definedName>
    <definedName name="asjk" localSheetId="9" hidden="1">{"form-D1",#N/A,FALSE,"FORM-D1";"form-D1_amt",#N/A,FALSE,"FORM-D1"}</definedName>
    <definedName name="asjk">NA()</definedName>
    <definedName name="asph.plugjoint">#REF!</definedName>
    <definedName name="ass">#REF!</definedName>
    <definedName name="ASSUM" localSheetId="8" hidden="1">{#N/A,#N/A,FALSE,"MODULE3"}</definedName>
    <definedName name="ASSUM" localSheetId="4" hidden="1">{#N/A,#N/A,FALSE,"MODULE3"}</definedName>
    <definedName name="ASSUM" localSheetId="5" hidden="1">{#N/A,#N/A,FALSE,"MODULE3"}</definedName>
    <definedName name="ASSUM" localSheetId="12" hidden="1">{#N/A,#N/A,FALSE,"MODULE3"}</definedName>
    <definedName name="ASSUM" localSheetId="2" hidden="1">{#N/A,#N/A,FALSE,"MODULE3"}</definedName>
    <definedName name="ASSUM" localSheetId="6" hidden="1">{#N/A,#N/A,FALSE,"MODULE3"}</definedName>
    <definedName name="ASSUM" localSheetId="3" hidden="1">{#N/A,#N/A,FALSE,"MODULE3"}</definedName>
    <definedName name="ASSUM" localSheetId="7" hidden="1">{#N/A,#N/A,FALSE,"MODULE3"}</definedName>
    <definedName name="ASSUM" hidden="1">{#N/A,#N/A,FALSE,"MODULE3"}</definedName>
    <definedName name="ATCP_ASIS_ATCP_PM1A1" localSheetId="9">#REF!</definedName>
    <definedName name="ATCP_ASIS_ATCP_PM1A1">#REF!</definedName>
    <definedName name="Audit_Type">#REF!</definedName>
    <definedName name="Avg_Emb_Ht_App">#REF!</definedName>
    <definedName name="avi" localSheetId="8" hidden="1">{"form-D1",#N/A,FALSE,"FORM-D1";"form-D1_amt",#N/A,FALSE,"FORM-D1"}</definedName>
    <definedName name="avi" localSheetId="4" hidden="1">{"form-D1",#N/A,FALSE,"FORM-D1";"form-D1_amt",#N/A,FALSE,"FORM-D1"}</definedName>
    <definedName name="avi" localSheetId="5" hidden="1">{"form-D1",#N/A,FALSE,"FORM-D1";"form-D1_amt",#N/A,FALSE,"FORM-D1"}</definedName>
    <definedName name="avi" localSheetId="12" hidden="1">{"form-D1",#N/A,FALSE,"FORM-D1";"form-D1_amt",#N/A,FALSE,"FORM-D1"}</definedName>
    <definedName name="avi" localSheetId="2" hidden="1">{"form-D1",#N/A,FALSE,"FORM-D1";"form-D1_amt",#N/A,FALSE,"FORM-D1"}</definedName>
    <definedName name="avi" localSheetId="6" hidden="1">{"form-D1",#N/A,FALSE,"FORM-D1";"form-D1_amt",#N/A,FALSE,"FORM-D1"}</definedName>
    <definedName name="avi" localSheetId="3" hidden="1">{"form-D1",#N/A,FALSE,"FORM-D1";"form-D1_amt",#N/A,FALSE,"FORM-D1"}</definedName>
    <definedName name="avi" localSheetId="7" hidden="1">{"form-D1",#N/A,FALSE,"FORM-D1";"form-D1_amt",#N/A,FALSE,"FORM-D1"}</definedName>
    <definedName name="avi" hidden="1">{"form-D1",#N/A,FALSE,"FORM-D1";"form-D1_amt",#N/A,FALSE,"FORM-D1"}</definedName>
    <definedName name="az" localSheetId="9">#REF!</definedName>
    <definedName name="az">#REF!</definedName>
    <definedName name="B" localSheetId="9">#N/A</definedName>
    <definedName name="b">#REF!</definedName>
    <definedName name="B___13">#REF!</definedName>
    <definedName name="b_1">"#REF!"</definedName>
    <definedName name="b_12">"$#REF!.#REF!#REF!"</definedName>
    <definedName name="B1B" localSheetId="9">#REF!</definedName>
    <definedName name="B1B">#REF!</definedName>
    <definedName name="b1x">#REF!</definedName>
    <definedName name="B2B" localSheetId="9">#REF!</definedName>
    <definedName name="B2B">#REF!</definedName>
    <definedName name="b2x">#REF!</definedName>
    <definedName name="B3B" localSheetId="9">#REF!</definedName>
    <definedName name="B3B">#REF!</definedName>
    <definedName name="B4B" localSheetId="9">#REF!</definedName>
    <definedName name="B4B">#REF!</definedName>
    <definedName name="B6A" localSheetId="9">#REF!</definedName>
    <definedName name="B6A">#REF!</definedName>
    <definedName name="Backfill_SLC">#REF!</definedName>
    <definedName name="bal">#REF!</definedName>
    <definedName name="baleri">#REF!</definedName>
    <definedName name="ballies">#REF!</definedName>
    <definedName name="BARCHART">#REF!</definedName>
    <definedName name="Batching_hot_mix_plant">#REF!</definedName>
    <definedName name="bb" localSheetId="9" hidden="1">{"'Bill No. 7'!$A$1:$G$32"}</definedName>
    <definedName name="BB">#REF!</definedName>
    <definedName name="bbb" localSheetId="9">#REF!</definedName>
    <definedName name="bbb">#REF!</definedName>
    <definedName name="bbbb" localSheetId="9" hidden="1">{"form-D1",#N/A,FALSE,"FORM-D1";"form-D1_amt",#N/A,FALSE,"FORM-D1"}</definedName>
    <definedName name="bbbb">#REF!</definedName>
    <definedName name="bbfdbd" localSheetId="8" hidden="1">{"form-D1",#N/A,FALSE,"FORM-D1";"form-D1_amt",#N/A,FALSE,"FORM-D1"}</definedName>
    <definedName name="bbfdbd" localSheetId="4" hidden="1">{"form-D1",#N/A,FALSE,"FORM-D1";"form-D1_amt",#N/A,FALSE,"FORM-D1"}</definedName>
    <definedName name="bbfdbd" localSheetId="5" hidden="1">{"form-D1",#N/A,FALSE,"FORM-D1";"form-D1_amt",#N/A,FALSE,"FORM-D1"}</definedName>
    <definedName name="bbfdbd" localSheetId="12" hidden="1">{"form-D1",#N/A,FALSE,"FORM-D1";"form-D1_amt",#N/A,FALSE,"FORM-D1"}</definedName>
    <definedName name="bbfdbd" localSheetId="2" hidden="1">{"form-D1",#N/A,FALSE,"FORM-D1";"form-D1_amt",#N/A,FALSE,"FORM-D1"}</definedName>
    <definedName name="bbfdbd" localSheetId="6" hidden="1">{"form-D1",#N/A,FALSE,"FORM-D1";"form-D1_amt",#N/A,FALSE,"FORM-D1"}</definedName>
    <definedName name="bbfdbd" localSheetId="3" hidden="1">{"form-D1",#N/A,FALSE,"FORM-D1";"form-D1_amt",#N/A,FALSE,"FORM-D1"}</definedName>
    <definedName name="bbfdbd" localSheetId="7" hidden="1">{"form-D1",#N/A,FALSE,"FORM-D1";"form-D1_amt",#N/A,FALSE,"FORM-D1"}</definedName>
    <definedName name="bbfdbd" hidden="1">{"form-D1",#N/A,FALSE,"FORM-D1";"form-D1_amt",#N/A,FALSE,"FORM-D1"}</definedName>
    <definedName name="BBM">#REF!</definedName>
    <definedName name="BBM_1">"#REF!"</definedName>
    <definedName name="BBM_12">"$#REF!.#REF!#REF!"</definedName>
    <definedName name="BBM_7">"#REF!"</definedName>
    <definedName name="BBM_8">"#REF!"</definedName>
    <definedName name="BBoiler" localSheetId="1">#REF!</definedName>
    <definedName name="BBoiler" localSheetId="8">#REF!</definedName>
    <definedName name="BBoiler" localSheetId="3">#REF!</definedName>
    <definedName name="bboiler">"$#REF!.$N$19"</definedName>
    <definedName name="bboiler_1">"#REF!"</definedName>
    <definedName name="bboiler_24">NA()</definedName>
    <definedName name="bboiler_7">NA()</definedName>
    <definedName name="bboiler_8">"#REF!"</definedName>
    <definedName name="bc">#REF!</definedName>
    <definedName name="bc_1">NA()</definedName>
    <definedName name="bc_12">NA()</definedName>
    <definedName name="bc_23">NA()</definedName>
    <definedName name="bc_24">NA()</definedName>
    <definedName name="bc_4">NA()</definedName>
    <definedName name="bc_5">NA()</definedName>
    <definedName name="bc_6">NA()</definedName>
    <definedName name="bc_7">NA()</definedName>
    <definedName name="bc_8">NA()</definedName>
    <definedName name="BC_App_area">#REF!</definedName>
    <definedName name="BC_App_Thk">#REF!</definedName>
    <definedName name="BC_App_Wid">#REF!</definedName>
    <definedName name="BC_Area">#REF!</definedName>
    <definedName name="BC_Area_Overlay">#REF!</definedName>
    <definedName name="BC_Thk">#REF!</definedName>
    <definedName name="BC_Thk_Overlay">#REF!</definedName>
    <definedName name="BC_Wid">#REF!</definedName>
    <definedName name="BC_Wid_Overlay">#REF!</definedName>
    <definedName name="bcroad">#REF!</definedName>
    <definedName name="BDCODE">#N/A</definedName>
    <definedName name="BE" localSheetId="9">#REF!</definedName>
    <definedName name="BE">#REF!</definedName>
    <definedName name="Beldar">#REF!</definedName>
    <definedName name="BENCHING_HARDROCK">NA()</definedName>
    <definedName name="BENCHING_HARDROCK_1">"#REF!"</definedName>
    <definedName name="BENCHING_HARDROCK_12">"$#REF!.#REF!#REF!"</definedName>
    <definedName name="BENCHING_HARDROCK_7">"#REF!"</definedName>
    <definedName name="BENCHING_HARDROCK_8">"#REF!"</definedName>
    <definedName name="beta">#REF!</definedName>
    <definedName name="bf">NA()</definedName>
    <definedName name="bf_1">"#REF!"</definedName>
    <definedName name="bf_12">"$#REF!.#REF!#REF!"</definedName>
    <definedName name="bf_7">"#REF!"</definedName>
    <definedName name="bf_8">"#REF!"</definedName>
    <definedName name="BG_1">#REF!</definedName>
    <definedName name="BG_2">#REF!</definedName>
    <definedName name="BGH" localSheetId="8" hidden="1">{#N/A,#N/A,FALSE,"MODULE3"}</definedName>
    <definedName name="BGH" localSheetId="4" hidden="1">{#N/A,#N/A,FALSE,"MODULE3"}</definedName>
    <definedName name="BGH" localSheetId="5" hidden="1">{#N/A,#N/A,FALSE,"MODULE3"}</definedName>
    <definedName name="BGH" localSheetId="9" hidden="1">{#N/A,#N/A,FALSE,"MODULE3"}</definedName>
    <definedName name="BGH" localSheetId="12" hidden="1">{#N/A,#N/A,FALSE,"MODULE3"}</definedName>
    <definedName name="BGH" localSheetId="2" hidden="1">{#N/A,#N/A,FALSE,"MODULE3"}</definedName>
    <definedName name="BGH" localSheetId="6" hidden="1">{#N/A,#N/A,FALSE,"MODULE3"}</definedName>
    <definedName name="BGH" localSheetId="3" hidden="1">{#N/A,#N/A,FALSE,"MODULE3"}</definedName>
    <definedName name="BGH" localSheetId="7" hidden="1">{#N/A,#N/A,FALSE,"MODULE3"}</definedName>
    <definedName name="BGH" hidden="1">{#N/A,#N/A,FALSE,"MODULE3"}</definedName>
    <definedName name="BGrP">#REF!</definedName>
    <definedName name="bhaska1">#REF!</definedName>
    <definedName name="bhaskar">#REF!</definedName>
    <definedName name="bhistee" localSheetId="1">#REF!</definedName>
    <definedName name="bhistee" localSheetId="8">#REF!</definedName>
    <definedName name="bhistee" localSheetId="3">#REF!</definedName>
    <definedName name="bhistee">NA()</definedName>
    <definedName name="bhistee_1">"#REF!"</definedName>
    <definedName name="bhistee_12">"$#REF!.#REF!#REF!"</definedName>
    <definedName name="bhistee_7">"#REF!"</definedName>
    <definedName name="bhistee_8">"#REF!"</definedName>
    <definedName name="bhisti" localSheetId="1">#REF!</definedName>
    <definedName name="bhisti" localSheetId="8">#REF!</definedName>
    <definedName name="bhisti" localSheetId="3">#REF!</definedName>
    <definedName name="bhisti">NA()</definedName>
    <definedName name="bhisti_1">"#REF!"</definedName>
    <definedName name="bhisti_12">"$#REF!.#REF!#REF!"</definedName>
    <definedName name="Bindingwire">NA()</definedName>
    <definedName name="Bindingwire_12">NA()</definedName>
    <definedName name="Bindingwire_7">NA()</definedName>
    <definedName name="Bindingwire_8">NA()</definedName>
    <definedName name="bit.macadam">#REF!</definedName>
    <definedName name="bit6070leadnh">#REF!</definedName>
    <definedName name="bit6070m">#REF!</definedName>
    <definedName name="bit6070nh">#REF!</definedName>
    <definedName name="bitprimecoat">#REF!</definedName>
    <definedName name="Bits65">"$#REF!.$#REF!$#REF!"</definedName>
    <definedName name="Bits65_1">"#REF!"</definedName>
    <definedName name="Bits65_24">NA()</definedName>
    <definedName name="Bits65_7">NA()</definedName>
    <definedName name="Bits65_8">"#REF!"</definedName>
    <definedName name="bitumen" localSheetId="1">#REF!</definedName>
    <definedName name="bitumen" localSheetId="8">#REF!</definedName>
    <definedName name="bitumen" localSheetId="3">#REF!</definedName>
    <definedName name="bitumen">NA()</definedName>
    <definedName name="bitumen_1">"#REF!"</definedName>
    <definedName name="bitumen_12">"$#REF!.#REF!#REF!"</definedName>
    <definedName name="bitumen6070" localSheetId="1">#REF!</definedName>
    <definedName name="bitumen6070" localSheetId="8">#REF!</definedName>
    <definedName name="bitumen6070" localSheetId="3">#REF!</definedName>
    <definedName name="bitumen6070">NA()</definedName>
    <definedName name="bitumen6070_1">"#REF!"</definedName>
    <definedName name="bitumen6070_12">"$#REF!.#REF!#REF!"</definedName>
    <definedName name="bitumen80_100">#REF!</definedName>
    <definedName name="bitumenboiler" localSheetId="1">#REF!</definedName>
    <definedName name="bitumenboiler" localSheetId="8">#REF!</definedName>
    <definedName name="bitumenboiler" localSheetId="3">#REF!</definedName>
    <definedName name="bitumenboiler">NA()</definedName>
    <definedName name="bitumenboiler_1">"#REF!"</definedName>
    <definedName name="bitumenboiler_12">"$#REF!.#REF!#REF!"</definedName>
    <definedName name="bitumenemul" localSheetId="1">#REF!</definedName>
    <definedName name="bitumenemul" localSheetId="8">#REF!</definedName>
    <definedName name="bitumenemul" localSheetId="3">#REF!</definedName>
    <definedName name="bitumenemul">NA()</definedName>
    <definedName name="bitumenemul_1">"#REF!"</definedName>
    <definedName name="bitumenemul_12">"$#REF!.#REF!#REF!"</definedName>
    <definedName name="bitwearingbridge">#REF!</definedName>
    <definedName name="bitwearingcoat">#REF!</definedName>
    <definedName name="bitwrgmastbnh">#REF!</definedName>
    <definedName name="BLACK_GRANITE">NA()</definedName>
    <definedName name="BLACK_GRANITE_1">"#REF!"</definedName>
    <definedName name="BLACK_GRANITE_12">"$#REF!.#REF!#REF!"</definedName>
    <definedName name="blacksmith" localSheetId="1">#REF!</definedName>
    <definedName name="blacksmith" localSheetId="8">#REF!</definedName>
    <definedName name="blacksmith" localSheetId="3">#REF!</definedName>
    <definedName name="blacksmith">NA()</definedName>
    <definedName name="blacksmith_1">"#REF!"</definedName>
    <definedName name="blacksmith_12">"$#REF!.#REF!#REF!"</definedName>
    <definedName name="blacksmithhelper" localSheetId="1">#REF!</definedName>
    <definedName name="blacksmithhelper" localSheetId="8">#REF!</definedName>
    <definedName name="blacksmithhelper" localSheetId="3">#REF!</definedName>
    <definedName name="blacksmithhelper">NA()</definedName>
    <definedName name="blacksmithhelper_1">"#REF!"</definedName>
    <definedName name="blacksmithhelper_12">"$#REF!.#REF!#REF!"</definedName>
    <definedName name="BLAST">#REF!</definedName>
    <definedName name="blaster" localSheetId="1">#REF!</definedName>
    <definedName name="blaster" localSheetId="8">#REF!</definedName>
    <definedName name="blaster" localSheetId="3">#REF!</definedName>
    <definedName name="blaster">NA()</definedName>
    <definedName name="blaster_1">"#REF!"</definedName>
    <definedName name="blaster_12">"$#REF!.#REF!#REF!"</definedName>
    <definedName name="BLKGRAN">#REF!</definedName>
    <definedName name="BLKGRANITE_SKIRTING">NA()</definedName>
    <definedName name="BLKGRANITE_SKIRTING_1">"#REF!"</definedName>
    <definedName name="BLKGRANITE_SKIRTING_12">"$#REF!.#REF!#REF!"</definedName>
    <definedName name="BlkS">NA()</definedName>
    <definedName name="BM">#REF!</definedName>
    <definedName name="BM_1">"#REF!"</definedName>
    <definedName name="BM_24">NA()</definedName>
    <definedName name="BM_7">NA()</definedName>
    <definedName name="BM_8">"#REF!"</definedName>
    <definedName name="bmnhwithlead">#REF!</definedName>
    <definedName name="bmroad">#REF!</definedName>
    <definedName name="bo">#REF!</definedName>
    <definedName name="BOC_1">NA()</definedName>
    <definedName name="BOC_1_1">NA()</definedName>
    <definedName name="BOC_1_17">NA()</definedName>
    <definedName name="BOC_1_17_1">NA()</definedName>
    <definedName name="BOC_1_2">NA()</definedName>
    <definedName name="BOC_1_22">NA()</definedName>
    <definedName name="BOC_1_22_1">NA()</definedName>
    <definedName name="BOC_10">NA()</definedName>
    <definedName name="BOC_10_1">NA()</definedName>
    <definedName name="BOC_10_17">NA()</definedName>
    <definedName name="BOC_10_17_1">NA()</definedName>
    <definedName name="BOC_10_22">NA()</definedName>
    <definedName name="BOC_10_22_1">NA()</definedName>
    <definedName name="BOC_11">NA()</definedName>
    <definedName name="BOC_11_1">NA()</definedName>
    <definedName name="BOC_11_17">NA()</definedName>
    <definedName name="BOC_11_17_1">NA()</definedName>
    <definedName name="BOC_11_22">NA()</definedName>
    <definedName name="BOC_11_22_1">NA()</definedName>
    <definedName name="BOC_12">NA()</definedName>
    <definedName name="BOC_12_1">NA()</definedName>
    <definedName name="BOC_12_17">NA()</definedName>
    <definedName name="BOC_12_17_1">NA()</definedName>
    <definedName name="BOC_12_22">NA()</definedName>
    <definedName name="BOC_12_22_1">NA()</definedName>
    <definedName name="BOC_14">NA()</definedName>
    <definedName name="BOC_14_1">NA()</definedName>
    <definedName name="BOC_14_17">NA()</definedName>
    <definedName name="BOC_14_17_1">NA()</definedName>
    <definedName name="BOC_14_22">NA()</definedName>
    <definedName name="BOC_14_22_1">NA()</definedName>
    <definedName name="BOC_16">NA()</definedName>
    <definedName name="BOC_16_1">NA()</definedName>
    <definedName name="BOC_16_17">NA()</definedName>
    <definedName name="BOC_16_17_1">NA()</definedName>
    <definedName name="BOC_16_22">NA()</definedName>
    <definedName name="BOC_16_22_1">NA()</definedName>
    <definedName name="BOC_17">NA()</definedName>
    <definedName name="BOC_17_1">NA()</definedName>
    <definedName name="BOC_22">NA()</definedName>
    <definedName name="BOC_22_1">NA()</definedName>
    <definedName name="BOC_3">NA()</definedName>
    <definedName name="BOC_3_1">NA()</definedName>
    <definedName name="BOC_3_1_1">NA()</definedName>
    <definedName name="BOC_3_1_17">NA()</definedName>
    <definedName name="BOC_3_1_17_1">NA()</definedName>
    <definedName name="BOC_3_1_2">NA()</definedName>
    <definedName name="BOC_3_1_22">NA()</definedName>
    <definedName name="BOC_3_1_22_1">NA()</definedName>
    <definedName name="BOC_3_10">NA()</definedName>
    <definedName name="BOC_3_10_1">NA()</definedName>
    <definedName name="BOC_3_10_17">NA()</definedName>
    <definedName name="BOC_3_10_17_1">NA()</definedName>
    <definedName name="BOC_3_10_22">NA()</definedName>
    <definedName name="BOC_3_10_22_1">NA()</definedName>
    <definedName name="BOC_3_11">NA()</definedName>
    <definedName name="BOC_3_11_1">NA()</definedName>
    <definedName name="BOC_3_11_17">NA()</definedName>
    <definedName name="BOC_3_11_17_1">NA()</definedName>
    <definedName name="BOC_3_11_22">NA()</definedName>
    <definedName name="BOC_3_11_22_1">NA()</definedName>
    <definedName name="BOC_3_12">NA()</definedName>
    <definedName name="BOC_3_12_1">NA()</definedName>
    <definedName name="BOC_3_12_17">NA()</definedName>
    <definedName name="BOC_3_12_17_1">NA()</definedName>
    <definedName name="BOC_3_12_22">NA()</definedName>
    <definedName name="BOC_3_12_22_1">NA()</definedName>
    <definedName name="BOC_3_14">NA()</definedName>
    <definedName name="BOC_3_14_1">NA()</definedName>
    <definedName name="BOC_3_14_17">NA()</definedName>
    <definedName name="BOC_3_14_17_1">NA()</definedName>
    <definedName name="BOC_3_14_22">NA()</definedName>
    <definedName name="BOC_3_14_22_1">NA()</definedName>
    <definedName name="BOC_3_16">NA()</definedName>
    <definedName name="BOC_3_16_1">NA()</definedName>
    <definedName name="BOC_3_16_17">NA()</definedName>
    <definedName name="BOC_3_16_17_1">NA()</definedName>
    <definedName name="BOC_3_16_22">NA()</definedName>
    <definedName name="BOC_3_16_22_1">NA()</definedName>
    <definedName name="BOC_3_17">NA()</definedName>
    <definedName name="BOC_3_17_1">NA()</definedName>
    <definedName name="BOC_3_22">NA()</definedName>
    <definedName name="BOC_3_22_1">NA()</definedName>
    <definedName name="BOC_3_5">NA()</definedName>
    <definedName name="BOC_3_5_1">NA()</definedName>
    <definedName name="BOC_3_8">NA()</definedName>
    <definedName name="BOC_3_8_1">NA()</definedName>
    <definedName name="BOC_3_8_17">NA()</definedName>
    <definedName name="BOC_3_8_17_1">NA()</definedName>
    <definedName name="BOC_3_8_22">NA()</definedName>
    <definedName name="BOC_3_8_22_1">NA()</definedName>
    <definedName name="BOC_3_9">NA()</definedName>
    <definedName name="BOC_3_9_1">NA()</definedName>
    <definedName name="BOC_3_9_17">NA()</definedName>
    <definedName name="BOC_3_9_17_1">NA()</definedName>
    <definedName name="BOC_3_9_22">NA()</definedName>
    <definedName name="BOC_3_9_22_1">NA()</definedName>
    <definedName name="BOC_5">NA()</definedName>
    <definedName name="BOC_5_1">NA()</definedName>
    <definedName name="BOC_8">NA()</definedName>
    <definedName name="BOC_8_1">NA()</definedName>
    <definedName name="BOC_8_17">NA()</definedName>
    <definedName name="BOC_8_17_1">NA()</definedName>
    <definedName name="BOC_8_22">NA()</definedName>
    <definedName name="BOC_8_22_1">NA()</definedName>
    <definedName name="BOC_9">NA()</definedName>
    <definedName name="BOC_9_1">NA()</definedName>
    <definedName name="BOC_9_17">NA()</definedName>
    <definedName name="BOC_9_17_1">NA()</definedName>
    <definedName name="BOC_9_22">NA()</definedName>
    <definedName name="BOC_9_22_1">NA()</definedName>
    <definedName name="bol">#REF!</definedName>
    <definedName name="boml">#REF!</definedName>
    <definedName name="bondstone" localSheetId="1">#REF!</definedName>
    <definedName name="bondstone" localSheetId="8">#REF!</definedName>
    <definedName name="bondstone" localSheetId="3">#REF!</definedName>
    <definedName name="bondstone">NA()</definedName>
    <definedName name="BOQ" localSheetId="9">#REF!</definedName>
    <definedName name="boq">#REF!</definedName>
    <definedName name="bore20to30">#REF!</definedName>
    <definedName name="BORE30">#REF!</definedName>
    <definedName name="BOREWELL">#REF!</definedName>
    <definedName name="BOREWELL_1">"#REF!"</definedName>
    <definedName name="BOREWELL_12">"$#REF!.#REF!#REF!"</definedName>
    <definedName name="BOREWELL_7">"#REF!"</definedName>
    <definedName name="BOREWELL_8">"#REF!"</definedName>
    <definedName name="botl">#REF!</definedName>
    <definedName name="botn">#REF!</definedName>
    <definedName name="boulder" localSheetId="1">#REF!</definedName>
    <definedName name="boulder" localSheetId="8">#REF!</definedName>
    <definedName name="boulder" localSheetId="3">#REF!</definedName>
    <definedName name="boulder">NA()</definedName>
    <definedName name="boulder_1">"#REF!"</definedName>
    <definedName name="boulder_12">"$#REF!.#REF!#REF!"</definedName>
    <definedName name="boulder_7">"#REF!"</definedName>
    <definedName name="boulder_8">"#REF!"</definedName>
    <definedName name="boulderapron300">#REF!</definedName>
    <definedName name="boundarypillar">#REF!</definedName>
    <definedName name="bp">#REF!</definedName>
    <definedName name="bpf">#REF!</definedName>
    <definedName name="bplant">#REF!</definedName>
    <definedName name="brght">#REF!</definedName>
    <definedName name="brglvl">#REF!</definedName>
    <definedName name="BRICK">#REF!</definedName>
    <definedName name="BRICK_COBA">NA()</definedName>
    <definedName name="BRICK_COBA_1">"#REF!"</definedName>
    <definedName name="BRICK_COBA_12">"$#REF!.#REF!#REF!"</definedName>
    <definedName name="BRICK_COBA_7">"#REF!"</definedName>
    <definedName name="BRICK_COBA_8">"#REF!"</definedName>
    <definedName name="Brick_Mason_SLC">#REF!</definedName>
    <definedName name="brick7">#REF!</definedName>
    <definedName name="bricks" localSheetId="1">#REF!</definedName>
    <definedName name="bricks" localSheetId="8">#REF!</definedName>
    <definedName name="bricks" localSheetId="3">#REF!</definedName>
    <definedName name="bricks">NA()</definedName>
    <definedName name="bricks_1">"#REF!"</definedName>
    <definedName name="bricks_12">"$#REF!.#REF!#REF!"</definedName>
    <definedName name="bricksleadnh">#REF!</definedName>
    <definedName name="bricksnh">#REF!</definedName>
    <definedName name="BRICKWORK">NA()</definedName>
    <definedName name="BRICKWORK_1">"#REF!"</definedName>
    <definedName name="BRICKWORK_12">"$#REF!.#REF!#REF!"</definedName>
    <definedName name="bridge7">#REF!</definedName>
    <definedName name="bridge9">#REF!</definedName>
    <definedName name="BRIDGES">#REF!</definedName>
    <definedName name="BS">#REF!</definedName>
    <definedName name="bslinedditch">#REF!</definedName>
    <definedName name="bsslab">#REF!</definedName>
    <definedName name="bsslablead">#REF!</definedName>
    <definedName name="bsslableadnh">#REF!</definedName>
    <definedName name="bsslabnh">#REF!</definedName>
    <definedName name="bu" localSheetId="8" hidden="1">{"'Sheet1'!$A$4386:$N$4591"}</definedName>
    <definedName name="bu" localSheetId="4" hidden="1">{"'Sheet1'!$A$4386:$N$4591"}</definedName>
    <definedName name="bu" localSheetId="5" hidden="1">{"'Sheet1'!$A$4386:$N$4591"}</definedName>
    <definedName name="bu" localSheetId="9" hidden="1">{"'Sheet1'!$A$4386:$N$4591"}</definedName>
    <definedName name="bu" localSheetId="12" hidden="1">{"'Sheet1'!$A$4386:$N$4591"}</definedName>
    <definedName name="bu" localSheetId="2" hidden="1">{"'Sheet1'!$A$4386:$N$4591"}</definedName>
    <definedName name="bu" localSheetId="6" hidden="1">{"'Sheet1'!$A$4386:$N$4591"}</definedName>
    <definedName name="bu" localSheetId="3" hidden="1">{"'Sheet1'!$A$4386:$N$4591"}</definedName>
    <definedName name="bu" localSheetId="7" hidden="1">{"'Sheet1'!$A$4386:$N$4591"}</definedName>
    <definedName name="bu" hidden="1">{"'Sheet1'!$A$4386:$N$4591"}</definedName>
    <definedName name="bua">#REF!</definedName>
    <definedName name="BUDDHA">#REF!</definedName>
    <definedName name="building">#REF!</definedName>
    <definedName name="building___0">#REF!</definedName>
    <definedName name="building___11">#REF!</definedName>
    <definedName name="building___12">#REF!</definedName>
    <definedName name="BuiltIn_Database___0">"$"</definedName>
    <definedName name="BuiltIn_Print_Area">#REF!</definedName>
    <definedName name="BuiltIn_Print_Area___0">#REF!</definedName>
    <definedName name="BuiltIn_Print_Area___0___0">#REF!</definedName>
    <definedName name="BuiltIn_Print_Area___0___0___0">#REF!</definedName>
    <definedName name="BuiltIn_Print_Area___0___0___0___0">#REF!</definedName>
    <definedName name="BuiltIn_Print_Area___0___0___0___0___0">#REF!</definedName>
    <definedName name="BuiltIn_Print_Area___0___0___0___0___0___0">#REF!</definedName>
    <definedName name="BuiltIn_Print_Area___0___0___0___0___0___0___0">#REF!</definedName>
    <definedName name="BuiltIn_Print_Area___0___0___0___0___0___0___0___0">#REF!</definedName>
    <definedName name="BuiltIn_Print_Area___0___0___0___0___0___0___0___0___0">#REF!</definedName>
    <definedName name="BuiltIn_Print_Area___0___0___0___0___0___0___0___0___0___0">#REF!</definedName>
    <definedName name="BuiltIn_Print_Area___0___0___0___0___0___0___0___0___0___0___0">#REF!</definedName>
    <definedName name="BuiltIn_Print_Area___0___0___0___0___0___0___0___0___0___0___0___0">#REF!</definedName>
    <definedName name="BuiltIn_Print_Area___0___0___0___0___0___0___0___0___0___0___0___0___0">#REF!</definedName>
    <definedName name="BuiltIn_Print_Area___0___0___0___0___0___0___0___0___0___0___0___0___0___0">#REF!</definedName>
    <definedName name="BuiltIn_Print_Area___0___0___0___0___0___0_1">"#REF!"</definedName>
    <definedName name="BuiltIn_Print_Area___0___0___0___0___0___0_24">NA()</definedName>
    <definedName name="BuiltIn_Print_Area___0___0___0___0___0___0_7">NA()</definedName>
    <definedName name="BuiltIn_Print_Area___0___0___0___0___0___0_8">"#REF!"</definedName>
    <definedName name="BuiltIn_Print_Area___0___0___0___0___0_1">NA()</definedName>
    <definedName name="BuiltIn_Print_Area___0___0___0___0___0_12">NA()</definedName>
    <definedName name="BuiltIn_Print_Area___0___0___0___0___0_24">NA()</definedName>
    <definedName name="BuiltIn_Print_Area___0___0___0___0___0_25">NA()</definedName>
    <definedName name="BuiltIn_Print_Area___0___0___0___0___0_26">NA()</definedName>
    <definedName name="BuiltIn_Print_Area___0___0___0___0___0_7">NA()</definedName>
    <definedName name="BuiltIn_Print_Titles">#REF!</definedName>
    <definedName name="BuiltIn_Print_Titles___0">#REF!</definedName>
    <definedName name="BuiltIn_Print_Titles___0___0">#REF!</definedName>
    <definedName name="BuiltIn_Print_Titles___0___0___0">#REF!</definedName>
    <definedName name="BuiltIn_Print_Titles___0___0___0___0" localSheetId="1">#REF!</definedName>
    <definedName name="BuiltIn_Print_Titles___0___0___0___0" localSheetId="8">#REF!</definedName>
    <definedName name="BuiltIn_Print_Titles___0___0___0___0" localSheetId="3">#REF!</definedName>
    <definedName name="BuiltIn_Print_Titles___0___0___0___0">"$#REF!.#REF!#REF!:#REF!#REF!"</definedName>
    <definedName name="BuiltIn_Print_Titles___0___0___0___0___0">#REF!</definedName>
    <definedName name="BuiltIn_Print_Titles___0___0___0___0___0___0">#REF!</definedName>
    <definedName name="BuiltIn_Print_Titles___0___0___0___0___0___0___0">#REF!</definedName>
    <definedName name="BuiltIn_Print_Titles___0___0___0___0___0___0___0___0">#REF!</definedName>
    <definedName name="BuiltIn_Print_Titles___0___0___0___0___0___0___0___0___0">#REF!</definedName>
    <definedName name="BuiltIn_Print_Titles___0___0___0___0___0___0___0___0___0___0">#REF!</definedName>
    <definedName name="BuiltIn_Print_Titles___0___0___0___0___0___0___0___0___0___0___0">#REF!</definedName>
    <definedName name="BuiltIn_Print_Titles___0___0___0___0___0___0___0___0___0___0___0___0">#REF!</definedName>
    <definedName name="BuiltIn_Print_Titles___0___0___0___0___0___0___0___0___0___0___0___0___0">#REF!</definedName>
    <definedName name="BuiltIn_Print_Titles___0___0___0___0___0___0___0___0___0___0___0___0___0___0">#REF!</definedName>
    <definedName name="BuiltIn_Print_Titles___0___0___0___0_1">"#REF!"</definedName>
    <definedName name="BuiltIn_Print_Titles___0___0___0___0_12">"$#REF!.#REF!#REF!"</definedName>
    <definedName name="BuiltIn_Print_Titles___0___0___0___0_24">NA()</definedName>
    <definedName name="BuiltIn_Print_Titles___0___0___0___0_25">NA()</definedName>
    <definedName name="BuiltIn_Print_Titles___0___0___0___0_26">NA()</definedName>
    <definedName name="BuiltIn_Print_Titles___0___0___0___0_7">NA()</definedName>
    <definedName name="BuiltIn_Print_Titles___0___0___0___0_8">"#REF!"</definedName>
    <definedName name="bulkbitumen">#REF!</definedName>
    <definedName name="buoy">#REF!</definedName>
    <definedName name="busbay.pcc">#REF!</definedName>
    <definedName name="BW">#REF!</definedName>
    <definedName name="bwire" localSheetId="1">#REF!</definedName>
    <definedName name="bwire" localSheetId="8">#REF!</definedName>
    <definedName name="bwire" localSheetId="3">#REF!</definedName>
    <definedName name="Bwire">"$#REF!.$#REF!$#REF!"</definedName>
    <definedName name="Bwire_1">"#REF!"</definedName>
    <definedName name="Bwire_24">NA()</definedName>
    <definedName name="Bwire_7">NA()</definedName>
    <definedName name="Bwire_8">"#REF!"</definedName>
    <definedName name="Bx">#REF!</definedName>
    <definedName name="Bx___0">#REF!</definedName>
    <definedName name="Bx___13">#REF!</definedName>
    <definedName name="c.p.o.h.">#REF!</definedName>
    <definedName name="C_">#N/A</definedName>
    <definedName name="C_G">#REF!</definedName>
    <definedName name="ca">#REF!</definedName>
    <definedName name="CABLE_A">#REF!</definedName>
    <definedName name="CABLE_G">#REF!</definedName>
    <definedName name="cant">#REF!</definedName>
    <definedName name="CAPAPR" localSheetId="9">#REF!</definedName>
    <definedName name="CAPAPR">#REF!</definedName>
    <definedName name="CAPAUG" localSheetId="9">#REF!</definedName>
    <definedName name="CAPAUG">#REF!</definedName>
    <definedName name="CAPDEC" localSheetId="9">#REF!</definedName>
    <definedName name="CAPDEC">#REF!</definedName>
    <definedName name="CAPFEB" localSheetId="9">#REF!</definedName>
    <definedName name="CAPFEB">#REF!</definedName>
    <definedName name="CAPJAN" localSheetId="9">#REF!</definedName>
    <definedName name="CAPJAN">#REF!</definedName>
    <definedName name="CAPJUL" localSheetId="9">#REF!</definedName>
    <definedName name="CAPJUL">#REF!</definedName>
    <definedName name="CAPJUN" localSheetId="9">#REF!</definedName>
    <definedName name="CAPJUN">#REF!</definedName>
    <definedName name="CAPMAR" localSheetId="9">#REF!</definedName>
    <definedName name="CAPMAR">#REF!</definedName>
    <definedName name="CAPMAY" localSheetId="9">#REF!</definedName>
    <definedName name="CAPMAY">#REF!</definedName>
    <definedName name="CAPNOV" localSheetId="9">#REF!</definedName>
    <definedName name="CAPNOV">#REF!</definedName>
    <definedName name="CAPOCT" localSheetId="9">#REF!</definedName>
    <definedName name="CAPOCT">#REF!</definedName>
    <definedName name="CAPSEP" localSheetId="9">#REF!</definedName>
    <definedName name="CAPSEP">#REF!</definedName>
    <definedName name="care" localSheetId="9">#REF!</definedName>
    <definedName name="care">#REF!</definedName>
    <definedName name="carpenter">#REF!</definedName>
    <definedName name="carpenter_1">"#REF!"</definedName>
    <definedName name="carpenter_12">"$#REF!.#REF!#REF!"</definedName>
    <definedName name="carpenter1" localSheetId="1">#REF!</definedName>
    <definedName name="carpenter1" localSheetId="8">#REF!</definedName>
    <definedName name="carpenter1" localSheetId="3">#REF!</definedName>
    <definedName name="carpenter1">NA()</definedName>
    <definedName name="carpenter1_1">"#REF!"</definedName>
    <definedName name="carpenter1_12">"$#REF!.#REF!#REF!"</definedName>
    <definedName name="carpenter2" localSheetId="1">#REF!</definedName>
    <definedName name="carpenter2" localSheetId="8">#REF!</definedName>
    <definedName name="carpenter2" localSheetId="3">#REF!</definedName>
    <definedName name="carpenter2">NA()</definedName>
    <definedName name="carpenter2_1">"#REF!"</definedName>
    <definedName name="carpenter2_12">"$#REF!.#REF!#REF!"</definedName>
    <definedName name="carpenterI" localSheetId="1">#REF!</definedName>
    <definedName name="carpenterI" localSheetId="8">#REF!</definedName>
    <definedName name="carpenterI" localSheetId="3">#REF!</definedName>
    <definedName name="carpenterI">NA()</definedName>
    <definedName name="carpenterI_1">"#REF!"</definedName>
    <definedName name="carpenterI_12">"$#REF!.#REF!#REF!"</definedName>
    <definedName name="carpenterII" localSheetId="1">#REF!</definedName>
    <definedName name="carpenterII" localSheetId="8">#REF!</definedName>
    <definedName name="carpenterII" localSheetId="3">#REF!</definedName>
    <definedName name="carpenterII">NA()</definedName>
    <definedName name="carpenterII_1">"#REF!"</definedName>
    <definedName name="carpenterII_12">"$#REF!.#REF!#REF!"</definedName>
    <definedName name="carpet">#REF!</definedName>
    <definedName name="carpet___0">#REF!</definedName>
    <definedName name="carpet___11">#REF!</definedName>
    <definedName name="carpet___12">#REF!</definedName>
    <definedName name="CARPI">#REF!</definedName>
    <definedName name="cascrente">#REF!</definedName>
    <definedName name="cascrente_3">"#REF!"</definedName>
    <definedName name="cascrente_3_1">"#REF!"</definedName>
    <definedName name="cascrente_3_5">"#REF!"</definedName>
    <definedName name="cascrente_3_5_1">"#REF!"</definedName>
    <definedName name="cascrente_5">"#REF!"</definedName>
    <definedName name="cascrente_5_1">"#REF!"</definedName>
    <definedName name="casep">#REF!</definedName>
    <definedName name="cash" localSheetId="8" hidden="1">{"'Sheet1'!$A$4386:$N$4591"}</definedName>
    <definedName name="cash" localSheetId="4" hidden="1">{"'Sheet1'!$A$4386:$N$4591"}</definedName>
    <definedName name="cash" localSheetId="5" hidden="1">{"'Sheet1'!$A$4386:$N$4591"}</definedName>
    <definedName name="cash" localSheetId="9" hidden="1">{"'Sheet1'!$A$4386:$N$4591"}</definedName>
    <definedName name="cash" localSheetId="12" hidden="1">{"'Sheet1'!$A$4386:$N$4591"}</definedName>
    <definedName name="cash" localSheetId="2" hidden="1">{"'Sheet1'!$A$4386:$N$4591"}</definedName>
    <definedName name="cash" localSheetId="6" hidden="1">{"'Sheet1'!$A$4386:$N$4591"}</definedName>
    <definedName name="cash" localSheetId="3" hidden="1">{"'Sheet1'!$A$4386:$N$4591"}</definedName>
    <definedName name="cash" localSheetId="7" hidden="1">{"'Sheet1'!$A$4386:$N$4591"}</definedName>
    <definedName name="cash" hidden="1">{"'Sheet1'!$A$4386:$N$4591"}</definedName>
    <definedName name="castinsiturail">#REF!</definedName>
    <definedName name="category">#REF!</definedName>
    <definedName name="cautionary.pcc">#REF!</definedName>
    <definedName name="cbecc" localSheetId="9">#REF!</definedName>
    <definedName name="cbecc">#REF!</definedName>
    <definedName name="CBWorkbookPriority" hidden="1">-221879925</definedName>
    <definedName name="cbwt" localSheetId="9">#REF!</definedName>
    <definedName name="cbwt">#REF!</definedName>
    <definedName name="cbwtt" localSheetId="9">#REF!</definedName>
    <definedName name="cbwtt">#REF!</definedName>
    <definedName name="cbxsa" localSheetId="9">#REF!</definedName>
    <definedName name="cbxsa">#REF!</definedName>
    <definedName name="CC">#REF!</definedName>
    <definedName name="ccbeam">#REF!</definedName>
    <definedName name="ccbrgs">#REF!</definedName>
    <definedName name="cccc">#REF!</definedName>
    <definedName name="ccccccccccc" localSheetId="9" hidden="1">{"'자리배치도'!$AG$1:$CI$28"}</definedName>
    <definedName name="ccccccccccc" hidden="1">{"'자리배치도'!$AG$1:$CI$28"}</definedName>
    <definedName name="cceleadnh">#REF!</definedName>
    <definedName name="ccenh">#REF!</definedName>
    <definedName name="ccpicw" localSheetId="9">#REF!</definedName>
    <definedName name="ccpicw">#REF!</definedName>
    <definedName name="ccprlgb">#REF!</definedName>
    <definedName name="ccprlgt">#REF!</definedName>
    <definedName name="ccspani">#REF!</definedName>
    <definedName name="ccspano">#REF!</definedName>
    <definedName name="ccspl">#REF!</definedName>
    <definedName name="ccspll">#REF!</definedName>
    <definedName name="ccsplt">#REF!</definedName>
    <definedName name="cdds">#REF!</definedName>
    <definedName name="CEILING_PLASTERING">#REF!</definedName>
    <definedName name="CEILING_PLASTERING_1">"#REF!"</definedName>
    <definedName name="CEILING_PLASTERING_12">"$#REF!.#REF!#REF!"</definedName>
    <definedName name="cem">190</definedName>
    <definedName name="CEMAS3">#REF!</definedName>
    <definedName name="cembasicoldnh">#REF!</definedName>
    <definedName name="Cement" localSheetId="1">#REF!</definedName>
    <definedName name="Cement" localSheetId="8">#REF!</definedName>
    <definedName name="Cement" localSheetId="3">#REF!</definedName>
    <definedName name="Cement">NA()</definedName>
    <definedName name="Cement_1">#REF!</definedName>
    <definedName name="Cement_12">NA()</definedName>
    <definedName name="Cement_124">#REF!</definedName>
    <definedName name="Cement_4">#REF!</definedName>
    <definedName name="Cement_5">#REF!</definedName>
    <definedName name="Cement_6">#REF!</definedName>
    <definedName name="Cement_7">NA()</definedName>
    <definedName name="Cement_8">NA()</definedName>
    <definedName name="cement_mortar">#REF!</definedName>
    <definedName name="Cement_MR_Rate">#REF!</definedName>
    <definedName name="Cement_MR_Rate_1">"#REF!"</definedName>
    <definedName name="Cement_MR_Rate_12">"$#REF!.#REF!#REF!"</definedName>
    <definedName name="Cement_MR_Rate_7">"#REF!"</definedName>
    <definedName name="Cement_MR_Rate_8">"#REF!"</definedName>
    <definedName name="CEMENT_PAINT">NA()</definedName>
    <definedName name="CEMENT_PAINT_1">"#REF!"</definedName>
    <definedName name="CEMENT_PAINT_12">"$#REF!.#REF!#REF!"</definedName>
    <definedName name="CEMENT_PAINT_7">"#REF!"</definedName>
    <definedName name="CEMENT_PAINT_8">"#REF!"</definedName>
    <definedName name="Cement_SR_Rate">NA()</definedName>
    <definedName name="Cement_SR_Rate_1">"#REF!"</definedName>
    <definedName name="Cement_SR_Rate_12">"$#REF!.#REF!#REF!"</definedName>
    <definedName name="Cement_SR_Rate_7">"#REF!"</definedName>
    <definedName name="Cement_SR_Rate_8">"#REF!"</definedName>
    <definedName name="cementbasicsr">#REF!</definedName>
    <definedName name="cementleadnh">#REF!</definedName>
    <definedName name="cementnh">#REF!</definedName>
    <definedName name="CEMPRIMER">#REF!</definedName>
    <definedName name="cemsrdif">#REF!</definedName>
    <definedName name="CERAMIC_FLOOR">NA()</definedName>
    <definedName name="CERAMIC_FLOOR_1">"#REF!"</definedName>
    <definedName name="CERAMIC_FLOOR_12">"$#REF!.#REF!#REF!"</definedName>
    <definedName name="cf" localSheetId="9" hidden="1">{"'Bill No. 7'!$A$1:$G$32"}</definedName>
    <definedName name="cf" hidden="1">{"'Bill No. 7'!$A$1:$G$32"}</definedName>
    <definedName name="cgsidl" localSheetId="9">#REF!</definedName>
    <definedName name="cgsidl">#REF!</definedName>
    <definedName name="CH" localSheetId="9">#REF!</definedName>
    <definedName name="CH">#REF!</definedName>
    <definedName name="chah" localSheetId="8" hidden="1">{"'Sheet1'!$A$4386:$N$4591"}</definedName>
    <definedName name="chah" localSheetId="4" hidden="1">{"'Sheet1'!$A$4386:$N$4591"}</definedName>
    <definedName name="chah" localSheetId="5" hidden="1">{"'Sheet1'!$A$4386:$N$4591"}</definedName>
    <definedName name="chah" localSheetId="12" hidden="1">{"'Sheet1'!$A$4386:$N$4591"}</definedName>
    <definedName name="chah" localSheetId="2" hidden="1">{"'Sheet1'!$A$4386:$N$4591"}</definedName>
    <definedName name="chah" localSheetId="6" hidden="1">{"'Sheet1'!$A$4386:$N$4591"}</definedName>
    <definedName name="chah" localSheetId="3" hidden="1">{"'Sheet1'!$A$4386:$N$4591"}</definedName>
    <definedName name="chah" localSheetId="7" hidden="1">{"'Sheet1'!$A$4386:$N$4591"}</definedName>
    <definedName name="chah" hidden="1">{"'Sheet1'!$A$4386:$N$4591"}</definedName>
    <definedName name="Chainage">#REF!</definedName>
    <definedName name="CHAJJA">NA()</definedName>
    <definedName name="CHAJJA_1">"#REF!"</definedName>
    <definedName name="CHAJJA_12">"$#REF!.#REF!#REF!"</definedName>
    <definedName name="chanda">#REF!</definedName>
    <definedName name="Charges_of_road_roller">#REF!</definedName>
    <definedName name="checked">#REF!</definedName>
    <definedName name="CHEJJA">#REF!</definedName>
    <definedName name="CHEJJA_1">"#REF!"</definedName>
    <definedName name="CHEJJA_12">"$#REF!.#REF!#REF!"</definedName>
    <definedName name="cheqtilefootpath">#REF!</definedName>
    <definedName name="chequer">#REF!</definedName>
    <definedName name="chequerbnh">#REF!</definedName>
    <definedName name="CHERRY">#REF!</definedName>
    <definedName name="chevron.pcc">#REF!</definedName>
    <definedName name="chevrondirection.pcc">#REF!</definedName>
    <definedName name="Chg">#REF!</definedName>
    <definedName name="chiseler" localSheetId="1">#REF!</definedName>
    <definedName name="chiseler" localSheetId="8">#REF!</definedName>
    <definedName name="chiseler" localSheetId="3">#REF!</definedName>
    <definedName name="chiseler">NA()</definedName>
    <definedName name="chiseler_1">"#REF!"</definedName>
    <definedName name="chiseler_12">"$#REF!.#REF!#REF!"</definedName>
    <definedName name="chkno" localSheetId="9">#REF!</definedName>
    <definedName name="chkno">#REF!</definedName>
    <definedName name="CHW">#REF!</definedName>
    <definedName name="CI_CHAMBER_COVERS">NA()</definedName>
    <definedName name="CI_CHAMBER_COVERS_1">"#REF!"</definedName>
    <definedName name="CI_CHAMBER_COVERS_12">"$#REF!.#REF!#REF!"</definedName>
    <definedName name="CINDER">NA()</definedName>
    <definedName name="CINDER_1">"#REF!"</definedName>
    <definedName name="CINDER_12">"$#REF!.#REF!#REF!"</definedName>
    <definedName name="circular.pcc">#REF!</definedName>
    <definedName name="City">#REF!</definedName>
    <definedName name="cklcat" localSheetId="9">#REF!</definedName>
    <definedName name="cklcat">#REF!</definedName>
    <definedName name="CL">#REF!</definedName>
    <definedName name="Cl.Preforma" localSheetId="8" hidden="1">{"Execavation",#N/A,FALSE,"furniture (employer)"}</definedName>
    <definedName name="Cl.Preforma" localSheetId="4" hidden="1">{"Execavation",#N/A,FALSE,"furniture (employer)"}</definedName>
    <definedName name="Cl.Preforma" localSheetId="5" hidden="1">{"Execavation",#N/A,FALSE,"furniture (employer)"}</definedName>
    <definedName name="Cl.Preforma" localSheetId="12" hidden="1">{"Execavation",#N/A,FALSE,"furniture (employer)"}</definedName>
    <definedName name="Cl.Preforma" localSheetId="2" hidden="1">{"Execavation",#N/A,FALSE,"furniture (employer)"}</definedName>
    <definedName name="Cl.Preforma" localSheetId="6" hidden="1">{"Execavation",#N/A,FALSE,"furniture (employer)"}</definedName>
    <definedName name="Cl.Preforma" localSheetId="3" hidden="1">{"Execavation",#N/A,FALSE,"furniture (employer)"}</definedName>
    <definedName name="Cl.Preforma" localSheetId="7" hidden="1">{"Execavation",#N/A,FALSE,"furniture (employer)"}</definedName>
    <definedName name="Cl.Preforma" hidden="1">{"Execavation",#N/A,FALSE,"furniture (employer)"}</definedName>
    <definedName name="CLAIMB" localSheetId="8" hidden="1">{"Execavation",#N/A,FALSE,"furniture (employer)"}</definedName>
    <definedName name="CLAIMB" localSheetId="4" hidden="1">{"Execavation",#N/A,FALSE,"furniture (employer)"}</definedName>
    <definedName name="CLAIMB" localSheetId="5" hidden="1">{"Execavation",#N/A,FALSE,"furniture (employer)"}</definedName>
    <definedName name="CLAIMB" localSheetId="12" hidden="1">{"Execavation",#N/A,FALSE,"furniture (employer)"}</definedName>
    <definedName name="CLAIMB" localSheetId="2" hidden="1">{"Execavation",#N/A,FALSE,"furniture (employer)"}</definedName>
    <definedName name="CLAIMB" localSheetId="6" hidden="1">{"Execavation",#N/A,FALSE,"furniture (employer)"}</definedName>
    <definedName name="CLAIMB" localSheetId="3" hidden="1">{"Execavation",#N/A,FALSE,"furniture (employer)"}</definedName>
    <definedName name="CLAIMB" localSheetId="7" hidden="1">{"Execavation",#N/A,FALSE,"furniture (employer)"}</definedName>
    <definedName name="CLAIMB" hidden="1">{"Execavation",#N/A,FALSE,"furniture (employer)"}</definedName>
    <definedName name="CLAIMSB" localSheetId="8" hidden="1">{"Execavation",#N/A,FALSE,"furniture (employer)"}</definedName>
    <definedName name="CLAIMSB" localSheetId="4" hidden="1">{"Execavation",#N/A,FALSE,"furniture (employer)"}</definedName>
    <definedName name="CLAIMSB" localSheetId="5" hidden="1">{"Execavation",#N/A,FALSE,"furniture (employer)"}</definedName>
    <definedName name="CLAIMSB" localSheetId="12" hidden="1">{"Execavation",#N/A,FALSE,"furniture (employer)"}</definedName>
    <definedName name="CLAIMSB" localSheetId="2" hidden="1">{"Execavation",#N/A,FALSE,"furniture (employer)"}</definedName>
    <definedName name="CLAIMSB" localSheetId="6" hidden="1">{"Execavation",#N/A,FALSE,"furniture (employer)"}</definedName>
    <definedName name="CLAIMSB" localSheetId="3" hidden="1">{"Execavation",#N/A,FALSE,"furniture (employer)"}</definedName>
    <definedName name="CLAIMSB" localSheetId="7" hidden="1">{"Execavation",#N/A,FALSE,"furniture (employer)"}</definedName>
    <definedName name="CLAIMSB" hidden="1">{"Execavation",#N/A,FALSE,"furniture (employer)"}</definedName>
    <definedName name="CLAIMSL" localSheetId="8" hidden="1">{"Execavation",#N/A,FALSE,"furniture (employer)"}</definedName>
    <definedName name="CLAIMSL" localSheetId="4" hidden="1">{"Execavation",#N/A,FALSE,"furniture (employer)"}</definedName>
    <definedName name="CLAIMSL" localSheetId="5" hidden="1">{"Execavation",#N/A,FALSE,"furniture (employer)"}</definedName>
    <definedName name="CLAIMSL" localSheetId="12" hidden="1">{"Execavation",#N/A,FALSE,"furniture (employer)"}</definedName>
    <definedName name="CLAIMSL" localSheetId="2" hidden="1">{"Execavation",#N/A,FALSE,"furniture (employer)"}</definedName>
    <definedName name="CLAIMSL" localSheetId="6" hidden="1">{"Execavation",#N/A,FALSE,"furniture (employer)"}</definedName>
    <definedName name="CLAIMSL" localSheetId="3" hidden="1">{"Execavation",#N/A,FALSE,"furniture (employer)"}</definedName>
    <definedName name="CLAIMSL" localSheetId="7" hidden="1">{"Execavation",#N/A,FALSE,"furniture (employer)"}</definedName>
    <definedName name="CLAIMSL" hidden="1">{"Execavation",#N/A,FALSE,"furniture (employer)"}</definedName>
    <definedName name="Clear_rail_wid">#REF!</definedName>
    <definedName name="clearandgrubroadland">#REF!</definedName>
    <definedName name="cleargrub">#REF!</definedName>
    <definedName name="cleargrubbridge">#REF!</definedName>
    <definedName name="cleargrubculvert">#REF!</definedName>
    <definedName name="cleargrubroadland">#REF!</definedName>
    <definedName name="clem">#REF!</definedName>
    <definedName name="clgr">#REF!</definedName>
    <definedName name="clgrm">#REF!</definedName>
    <definedName name="CLL" localSheetId="8" hidden="1">{"Execavation",#N/A,FALSE,"furniture (employer)"}</definedName>
    <definedName name="CLL" localSheetId="4" hidden="1">{"Execavation",#N/A,FALSE,"furniture (employer)"}</definedName>
    <definedName name="CLL" localSheetId="5" hidden="1">{"Execavation",#N/A,FALSE,"furniture (employer)"}</definedName>
    <definedName name="CLL" localSheetId="12" hidden="1">{"Execavation",#N/A,FALSE,"furniture (employer)"}</definedName>
    <definedName name="CLL" localSheetId="2" hidden="1">{"Execavation",#N/A,FALSE,"furniture (employer)"}</definedName>
    <definedName name="CLL" localSheetId="6" hidden="1">{"Execavation",#N/A,FALSE,"furniture (employer)"}</definedName>
    <definedName name="CLL" localSheetId="3" hidden="1">{"Execavation",#N/A,FALSE,"furniture (employer)"}</definedName>
    <definedName name="CLL" localSheetId="7" hidden="1">{"Execavation",#N/A,FALSE,"furniture (employer)"}</definedName>
    <definedName name="CLL" hidden="1">{"Execavation",#N/A,FALSE,"furniture (employer)"}</definedName>
    <definedName name="CLM" localSheetId="8" hidden="1">{"Execavation",#N/A,FALSE,"furniture (employer)"}</definedName>
    <definedName name="CLM" localSheetId="4" hidden="1">{"Execavation",#N/A,FALSE,"furniture (employer)"}</definedName>
    <definedName name="CLM" localSheetId="5" hidden="1">{"Execavation",#N/A,FALSE,"furniture (employer)"}</definedName>
    <definedName name="CLM" localSheetId="12" hidden="1">{"Execavation",#N/A,FALSE,"furniture (employer)"}</definedName>
    <definedName name="CLM" localSheetId="2" hidden="1">{"Execavation",#N/A,FALSE,"furniture (employer)"}</definedName>
    <definedName name="CLM" localSheetId="6" hidden="1">{"Execavation",#N/A,FALSE,"furniture (employer)"}</definedName>
    <definedName name="CLM" localSheetId="3" hidden="1">{"Execavation",#N/A,FALSE,"furniture (employer)"}</definedName>
    <definedName name="CLM" localSheetId="7" hidden="1">{"Execavation",#N/A,FALSE,"furniture (employer)"}</definedName>
    <definedName name="CLM" hidden="1">{"Execavation",#N/A,FALSE,"furniture (employer)"}</definedName>
    <definedName name="CM_14">#REF!</definedName>
    <definedName name="cM_143">#REF!</definedName>
    <definedName name="cmixer">#REF!</definedName>
    <definedName name="cmort3">#REF!</definedName>
    <definedName name="coarsesand">#REF!</definedName>
    <definedName name="Code" hidden="1">#REF!</definedName>
    <definedName name="code0114">#REF!</definedName>
    <definedName name="code0285">#REF!</definedName>
    <definedName name="code1213">#REF!</definedName>
    <definedName name="code2114">#REF!</definedName>
    <definedName name="code2260">#REF!</definedName>
    <definedName name="code7022">#REF!</definedName>
    <definedName name="code7389">#REF!</definedName>
    <definedName name="code9999">#REF!</definedName>
    <definedName name="cofth">#REF!</definedName>
    <definedName name="col">#REF!</definedName>
    <definedName name="col___0">#REF!</definedName>
    <definedName name="col___11">#REF!</definedName>
    <definedName name="col___12">#REF!</definedName>
    <definedName name="COLLAPSIBLE_GATE">NA()</definedName>
    <definedName name="COLLAPSIBLE_GATE_1">"#REF!"</definedName>
    <definedName name="COLLAPSIBLE_GATE_12">"$#REF!.#REF!#REF!"</definedName>
    <definedName name="Collie">#REF!</definedName>
    <definedName name="COMP250">"$#REF!.$N$51"</definedName>
    <definedName name="COMP250_1">"#REF!"</definedName>
    <definedName name="COMP250_24">NA()</definedName>
    <definedName name="COMP250_7">NA()</definedName>
    <definedName name="compactor" localSheetId="1">#REF!</definedName>
    <definedName name="compactor" localSheetId="8">#REF!</definedName>
    <definedName name="compactor" localSheetId="3">#REF!</definedName>
    <definedName name="compactor">NA()</definedName>
    <definedName name="compactor_1">"#REF!"</definedName>
    <definedName name="compactor_12">"$#REF!.#REF!#REF!"</definedName>
    <definedName name="Company">#REF!</definedName>
    <definedName name="concpav">#REF!</definedName>
    <definedName name="CONCRETE">#REF!</definedName>
    <definedName name="concretepump" localSheetId="1">#REF!</definedName>
    <definedName name="concretepump" localSheetId="8">#REF!</definedName>
    <definedName name="concretepump" localSheetId="3">#REF!</definedName>
    <definedName name="concretepump">NA()</definedName>
    <definedName name="concretepump_1">"#REF!"</definedName>
    <definedName name="concretepump_12">"$#REF!.#REF!#REF!"</definedName>
    <definedName name="config">#REF!</definedName>
    <definedName name="congr" localSheetId="9">#REF!</definedName>
    <definedName name="congr">#REF!</definedName>
    <definedName name="conm10">"$#REF!.$E$2743"</definedName>
    <definedName name="conm10_1">"#REF!"</definedName>
    <definedName name="conm10_24">NA()</definedName>
    <definedName name="conm10_7">NA()</definedName>
    <definedName name="conm15">"$#REF!.$E$1498"</definedName>
    <definedName name="conm15_1">"#REF!"</definedName>
    <definedName name="conm15_24">NA()</definedName>
    <definedName name="conm15_7">NA()</definedName>
    <definedName name="conm20">"$#REF!.$E$2893"</definedName>
    <definedName name="conm20_1">"#REF!"</definedName>
    <definedName name="conm20_24">NA()</definedName>
    <definedName name="conm20_7">NA()</definedName>
    <definedName name="_xlnm.Consolidate_Area">#N/A</definedName>
    <definedName name="CONT">#REF!</definedName>
    <definedName name="COPING">NA()</definedName>
    <definedName name="COPING_1">"#REF!"</definedName>
    <definedName name="COPING_12">"$#REF!.#REF!#REF!"</definedName>
    <definedName name="COPING_CONCRETE">NA()</definedName>
    <definedName name="COPING_CONCRETE_1">"#REF!"</definedName>
    <definedName name="COPING_CONCRETE_12">"$#REF!.#REF!#REF!"</definedName>
    <definedName name="coplate2mmnh">#REF!</definedName>
    <definedName name="copperplate" localSheetId="1">#REF!</definedName>
    <definedName name="copperplate" localSheetId="8">#REF!</definedName>
    <definedName name="copperplate" localSheetId="3">#REF!</definedName>
    <definedName name="copperplate">NA()</definedName>
    <definedName name="copperplate_1">"#REF!"</definedName>
    <definedName name="copperplate_12">"$#REF!.#REF!#REF!"</definedName>
    <definedName name="copperplate2mm">#REF!</definedName>
    <definedName name="copstripexpnbridge">#REF!</definedName>
    <definedName name="COPY1__F" localSheetId="9">#REF!</definedName>
    <definedName name="COPY1__F">#REF!</definedName>
    <definedName name="CORNICES">NA()</definedName>
    <definedName name="CORNICES_1">"#REF!"</definedName>
    <definedName name="CORNICES_12">"$#REF!.#REF!#REF!"</definedName>
    <definedName name="Cost_for_10_Hp_Hr.">#REF!</definedName>
    <definedName name="Cost_of_water_including_filling_the_tanker">#REF!</definedName>
    <definedName name="costcode">#REF!</definedName>
    <definedName name="COU">#REF!</definedName>
    <definedName name="COU___0">#REF!</definedName>
    <definedName name="COU___13">#REF!</definedName>
    <definedName name="Country">#REF!</definedName>
    <definedName name="Cover_blocks">#REF!</definedName>
    <definedName name="CP">#REF!</definedName>
    <definedName name="CP_C">#REF!</definedName>
    <definedName name="CP_MS">#REF!</definedName>
    <definedName name="CP_RH">#REF!</definedName>
    <definedName name="CPM">#REF!</definedName>
    <definedName name="cr">#REF!</definedName>
    <definedName name="cr_monthly_interim_application_no__01_revised__payment_certificate">#REF!</definedName>
    <definedName name="cr_monthly_interim_application_no__01_revised__payment_certificate_1">"#REF!"</definedName>
    <definedName name="cr_monthly_interim_application_no__01_revised__payment_certificate_24">NA()</definedName>
    <definedName name="cr_monthly_interim_application_no__01_revised__payment_certificate_7">NA()</definedName>
    <definedName name="crane" localSheetId="1">#REF!</definedName>
    <definedName name="crane" localSheetId="8">#REF!</definedName>
    <definedName name="crane" localSheetId="3">#REF!</definedName>
    <definedName name="crane">NA()</definedName>
    <definedName name="crane_1">"#REF!"</definedName>
    <definedName name="crane_12">"$#REF!.#REF!#REF!"</definedName>
    <definedName name="crashbarrier">NA()</definedName>
    <definedName name="crashbarrier_1">"#REF!"</definedName>
    <definedName name="crashbarrier_12">"$#REF!.#REF!#REF!"</definedName>
    <definedName name="crdst">#REF!</definedName>
    <definedName name="crm1.3">#REF!</definedName>
    <definedName name="crm1.3c">#REF!</definedName>
    <definedName name="crm1.3cnh">#REF!</definedName>
    <definedName name="crm1.6cnh">#REF!</definedName>
    <definedName name="crm1_6cnh">#N/A</definedName>
    <definedName name="crmasonry">#REF!</definedName>
    <definedName name="CRMB55">"$#REF!.$#REF!$#REF!"</definedName>
    <definedName name="CRMB55_1">"#REF!"</definedName>
    <definedName name="CRMB55_24">NA()</definedName>
    <definedName name="CRMB55_7">NA()</definedName>
    <definedName name="CRMB60">"$#REF!.$#REF!$#REF!"</definedName>
    <definedName name="CRMB60_1">"#REF!"</definedName>
    <definedName name="CRMB60_24">NA()</definedName>
    <definedName name="CRMB60_7">NA()</definedName>
    <definedName name="crmb60m">#REF!</definedName>
    <definedName name="crossshoulddrain">#REF!</definedName>
    <definedName name="Crs_Bar_App_wid">#REF!</definedName>
    <definedName name="crsand">#REF!</definedName>
    <definedName name="Cs___0">#REF!</definedName>
    <definedName name="Cs___13">#REF!</definedName>
    <definedName name="csd" localSheetId="8" hidden="1">{"Execavation",#N/A,FALSE,"furniture (employer)"}</definedName>
    <definedName name="csd" localSheetId="4" hidden="1">{"Execavation",#N/A,FALSE,"furniture (employer)"}</definedName>
    <definedName name="csd" localSheetId="5" hidden="1">{"Execavation",#N/A,FALSE,"furniture (employer)"}</definedName>
    <definedName name="csd" localSheetId="12" hidden="1">{"Execavation",#N/A,FALSE,"furniture (employer)"}</definedName>
    <definedName name="csd" localSheetId="2" hidden="1">{"Execavation",#N/A,FALSE,"furniture (employer)"}</definedName>
    <definedName name="csd" localSheetId="6" hidden="1">{"Execavation",#N/A,FALSE,"furniture (employer)"}</definedName>
    <definedName name="csd" localSheetId="3" hidden="1">{"Execavation",#N/A,FALSE,"furniture (employer)"}</definedName>
    <definedName name="csd" localSheetId="7" hidden="1">{"Execavation",#N/A,FALSE,"furniture (employer)"}</definedName>
    <definedName name="csd" hidden="1">{"Execavation",#N/A,FALSE,"furniture (employer)"}</definedName>
    <definedName name="culvert10">#REF!</definedName>
    <definedName name="culvert11.2">#REF!</definedName>
    <definedName name="culvert12a">#REF!</definedName>
    <definedName name="culvert3">#REF!</definedName>
    <definedName name="culvert4">#REF!</definedName>
    <definedName name="culvert6">#REF!</definedName>
    <definedName name="culvert7a">#REF!</definedName>
    <definedName name="culvert8a">#REF!</definedName>
    <definedName name="CULVERTS">#REF!</definedName>
    <definedName name="Cum_Ew_Cut_Vol">#REF!</definedName>
    <definedName name="Cum_EW_Fill_Vol">#REF!</definedName>
    <definedName name="cummeas_up_to_mar">#REF!</definedName>
    <definedName name="Current_Liabilities" localSheetId="9">#REF!</definedName>
    <definedName name="Current_Liabilities">#REF!</definedName>
    <definedName name="current1">#REF!</definedName>
    <definedName name="current2">#REF!</definedName>
    <definedName name="current3">#REF!</definedName>
    <definedName name="current4">#REF!</definedName>
    <definedName name="current5">#REF!</definedName>
    <definedName name="CURTAIN_WALL">NA()</definedName>
    <definedName name="CURTAIN_WALL_1">"#REF!"</definedName>
    <definedName name="CURTAIN_WALL_12">"$#REF!.#REF!#REF!"</definedName>
    <definedName name="cutback">#REF!</definedName>
    <definedName name="cw">10</definedName>
    <definedName name="d">#REF!</definedName>
    <definedName name="d._Staging_to_keep_deflactometer___hire_charges_of_deflectometer">#REF!</definedName>
    <definedName name="D_">#REF!</definedName>
    <definedName name="d___13">#REF!</definedName>
    <definedName name="d_1">"#REF!"</definedName>
    <definedName name="d_10">NA()</definedName>
    <definedName name="d_12">"$#REF!.#REF!#REF!"</definedName>
    <definedName name="d_16">NA()</definedName>
    <definedName name="d_20">NA()</definedName>
    <definedName name="d_25">NA()</definedName>
    <definedName name="d_28">NA()</definedName>
    <definedName name="d_32">NA()</definedName>
    <definedName name="d_8">NA()</definedName>
    <definedName name="d_jp" localSheetId="8" hidden="1">{"'Sheet1'!$A$4386:$N$4591"}</definedName>
    <definedName name="d_jp" localSheetId="4" hidden="1">{"'Sheet1'!$A$4386:$N$4591"}</definedName>
    <definedName name="d_jp" localSheetId="5" hidden="1">{"'Sheet1'!$A$4386:$N$4591"}</definedName>
    <definedName name="d_jp" localSheetId="9" hidden="1">{"'Sheet1'!$A$4386:$N$4591"}</definedName>
    <definedName name="d_jp" localSheetId="12" hidden="1">{"'Sheet1'!$A$4386:$N$4591"}</definedName>
    <definedName name="d_jp" localSheetId="2" hidden="1">{"'Sheet1'!$A$4386:$N$4591"}</definedName>
    <definedName name="d_jp" localSheetId="6" hidden="1">{"'Sheet1'!$A$4386:$N$4591"}</definedName>
    <definedName name="d_jp" localSheetId="3" hidden="1">{"'Sheet1'!$A$4386:$N$4591"}</definedName>
    <definedName name="d_jp" localSheetId="7" hidden="1">{"'Sheet1'!$A$4386:$N$4591"}</definedName>
    <definedName name="d_jp" hidden="1">{"'Sheet1'!$A$4386:$N$4591"}</definedName>
    <definedName name="D126757F_8C22_4332_AE16_6A56D0626CD4_S_curve_Chart_2_distributionSingle" hidden="1">FALSE</definedName>
    <definedName name="D126757F_8C22_4332_AE16_6A56D0626CD4_S_curve_Chart_2_HorAxisGridlines" hidden="1">FALSE</definedName>
    <definedName name="D126757F_8C22_4332_AE16_6A56D0626CD4_S_curve_Chart_2_VerAxisGridlines" hidden="1">FALSE</definedName>
    <definedName name="D61533333333333333215">#REF!</definedName>
    <definedName name="D65536A1">#REF!</definedName>
    <definedName name="DADOOING">#REF!</definedName>
    <definedName name="DADOOING_1">"#REF!"</definedName>
    <definedName name="DADOOING_12">"$#REF!.#REF!#REF!"</definedName>
    <definedName name="DAGG">"$#REF!.#REF!#REF!"</definedName>
    <definedName name="DAGG_1">"#REF!"</definedName>
    <definedName name="DAGG_24">NA()</definedName>
    <definedName name="DAGG_7">NA()</definedName>
    <definedName name="DANGA" localSheetId="9">#REF!,#REF!</definedName>
    <definedName name="DANGA">#REF!,#REF!</definedName>
    <definedName name="DAQ">#N/A</definedName>
    <definedName name="dasd" localSheetId="8" hidden="1">{"'Bill No. 7'!$A$1:$G$32"}</definedName>
    <definedName name="dasd" localSheetId="4" hidden="1">{"'Bill No. 7'!$A$1:$G$32"}</definedName>
    <definedName name="dasd" localSheetId="5" hidden="1">{"'Bill No. 7'!$A$1:$G$32"}</definedName>
    <definedName name="dasd" localSheetId="9" hidden="1">{"'Bill No. 7'!$A$1:$G$32"}</definedName>
    <definedName name="dasd" localSheetId="12" hidden="1">{"'Bill No. 7'!$A$1:$G$32"}</definedName>
    <definedName name="dasd" localSheetId="2" hidden="1">{"'Bill No. 7'!$A$1:$G$32"}</definedName>
    <definedName name="dasd" localSheetId="6" hidden="1">{"'Bill No. 7'!$A$1:$G$32"}</definedName>
    <definedName name="dasd" localSheetId="3" hidden="1">{"'Bill No. 7'!$A$1:$G$32"}</definedName>
    <definedName name="dasd" localSheetId="7" hidden="1">{"'Bill No. 7'!$A$1:$G$32"}</definedName>
    <definedName name="dasd" hidden="1">{"'Bill No. 7'!$A$1:$G$32"}</definedName>
    <definedName name="DATA">#REF!</definedName>
    <definedName name="DATA_1">"#REF!"</definedName>
    <definedName name="DATA_12">NA()</definedName>
    <definedName name="DATA_24">NA()</definedName>
    <definedName name="DATA_7">NA()</definedName>
    <definedName name="DATA_PCC_1">#REF!</definedName>
    <definedName name="DATA_PILECAP_1">#REF!</definedName>
    <definedName name="Data1">#REF!</definedName>
    <definedName name="Data1_1">"#REF!"</definedName>
    <definedName name="Data1_12">NA()</definedName>
    <definedName name="Data1_24">NA()</definedName>
    <definedName name="Data1_7">NA()</definedName>
    <definedName name="DATA10" localSheetId="1">#REF!</definedName>
    <definedName name="DATA10" localSheetId="8">#REF!</definedName>
    <definedName name="DATA10" localSheetId="3">#REF!</definedName>
    <definedName name="DATA10">NA()</definedName>
    <definedName name="DATA100" localSheetId="1">#REF!</definedName>
    <definedName name="DATA100" localSheetId="8">#REF!</definedName>
    <definedName name="DATA100" localSheetId="3">#REF!</definedName>
    <definedName name="DATA100">NA()</definedName>
    <definedName name="DATA1011" localSheetId="1">#REF!</definedName>
    <definedName name="DATA1011" localSheetId="8">#REF!</definedName>
    <definedName name="DATA1011" localSheetId="3">#REF!</definedName>
    <definedName name="DATA1011">NA()</definedName>
    <definedName name="DATA1012" localSheetId="1">#REF!</definedName>
    <definedName name="DATA1012" localSheetId="8">#REF!</definedName>
    <definedName name="DATA1012" localSheetId="3">#REF!</definedName>
    <definedName name="DATA1012">NA()</definedName>
    <definedName name="DATA1013" localSheetId="1">#REF!</definedName>
    <definedName name="DATA1013" localSheetId="8">#REF!</definedName>
    <definedName name="DATA1013" localSheetId="3">#REF!</definedName>
    <definedName name="DATA1013">NA()</definedName>
    <definedName name="DATA1014" localSheetId="1">#REF!</definedName>
    <definedName name="DATA1014" localSheetId="8">#REF!</definedName>
    <definedName name="DATA1014" localSheetId="3">#REF!</definedName>
    <definedName name="DATA1014">NA()</definedName>
    <definedName name="DATA1015" localSheetId="1">#REF!</definedName>
    <definedName name="DATA1015" localSheetId="8">#REF!</definedName>
    <definedName name="DATA1015" localSheetId="3">#REF!</definedName>
    <definedName name="DATA1015">NA()</definedName>
    <definedName name="DATA102" localSheetId="1">#REF!</definedName>
    <definedName name="DATA102" localSheetId="8">#REF!</definedName>
    <definedName name="DATA102" localSheetId="3">#REF!</definedName>
    <definedName name="DATA102">NA()</definedName>
    <definedName name="DATA103" localSheetId="1">#REF!</definedName>
    <definedName name="DATA103" localSheetId="8">#REF!</definedName>
    <definedName name="DATA103" localSheetId="3">#REF!</definedName>
    <definedName name="DATA103">NA()</definedName>
    <definedName name="DATA104" localSheetId="1">#REF!</definedName>
    <definedName name="DATA104" localSheetId="8">#REF!</definedName>
    <definedName name="DATA104" localSheetId="3">#REF!</definedName>
    <definedName name="DATA104">NA()</definedName>
    <definedName name="DATA105" localSheetId="1">#REF!</definedName>
    <definedName name="DATA105" localSheetId="8">#REF!</definedName>
    <definedName name="DATA105" localSheetId="3">#REF!</definedName>
    <definedName name="DATA105">NA()</definedName>
    <definedName name="DATA106" localSheetId="1">#REF!</definedName>
    <definedName name="DATA106" localSheetId="8">#REF!</definedName>
    <definedName name="DATA106" localSheetId="3">#REF!</definedName>
    <definedName name="DATA106">NA()</definedName>
    <definedName name="DATA107A" localSheetId="1">#REF!</definedName>
    <definedName name="DATA107A" localSheetId="8">#REF!</definedName>
    <definedName name="DATA107A" localSheetId="3">#REF!</definedName>
    <definedName name="DATA107A">NA()</definedName>
    <definedName name="DATA107B" localSheetId="1">#REF!</definedName>
    <definedName name="DATA107B" localSheetId="8">#REF!</definedName>
    <definedName name="DATA107B" localSheetId="3">#REF!</definedName>
    <definedName name="DATA107B">NA()</definedName>
    <definedName name="DATA107C" localSheetId="1">#REF!</definedName>
    <definedName name="DATA107C" localSheetId="8">#REF!</definedName>
    <definedName name="DATA107C" localSheetId="3">#REF!</definedName>
    <definedName name="DATA107C">NA()</definedName>
    <definedName name="DATA107D" localSheetId="1">#REF!</definedName>
    <definedName name="DATA107D" localSheetId="8">#REF!</definedName>
    <definedName name="DATA107D" localSheetId="3">#REF!</definedName>
    <definedName name="DATA107D">NA()</definedName>
    <definedName name="DATA107E" localSheetId="1">#REF!</definedName>
    <definedName name="DATA107E" localSheetId="8">#REF!</definedName>
    <definedName name="DATA107E" localSheetId="3">#REF!</definedName>
    <definedName name="DATA107E">NA()</definedName>
    <definedName name="DATA107F" localSheetId="1">#REF!</definedName>
    <definedName name="DATA107F" localSheetId="8">#REF!</definedName>
    <definedName name="DATA107F" localSheetId="3">#REF!</definedName>
    <definedName name="DATA107F">NA()</definedName>
    <definedName name="DATA107G" localSheetId="1">#REF!</definedName>
    <definedName name="DATA107G" localSheetId="8">#REF!</definedName>
    <definedName name="DATA107G" localSheetId="3">#REF!</definedName>
    <definedName name="DATA107G">NA()</definedName>
    <definedName name="DATA108A" localSheetId="1">#REF!</definedName>
    <definedName name="DATA108A" localSheetId="8">#REF!</definedName>
    <definedName name="DATA108A" localSheetId="3">#REF!</definedName>
    <definedName name="DATA108A">NA()</definedName>
    <definedName name="DATA108B" localSheetId="1">#REF!</definedName>
    <definedName name="DATA108B" localSheetId="8">#REF!</definedName>
    <definedName name="DATA108B" localSheetId="3">#REF!</definedName>
    <definedName name="DATA108B">NA()</definedName>
    <definedName name="DATA108C" localSheetId="1">#REF!</definedName>
    <definedName name="DATA108C" localSheetId="8">#REF!</definedName>
    <definedName name="DATA108C" localSheetId="3">#REF!</definedName>
    <definedName name="DATA108C">NA()</definedName>
    <definedName name="DATA108D" localSheetId="1">#REF!</definedName>
    <definedName name="DATA108D" localSheetId="8">#REF!</definedName>
    <definedName name="DATA108D" localSheetId="3">#REF!</definedName>
    <definedName name="DATA108D">NA()</definedName>
    <definedName name="DATA108E" localSheetId="1">#REF!</definedName>
    <definedName name="DATA108E" localSheetId="8">#REF!</definedName>
    <definedName name="DATA108E" localSheetId="3">#REF!</definedName>
    <definedName name="DATA108E">NA()</definedName>
    <definedName name="DATA108F" localSheetId="1">#REF!</definedName>
    <definedName name="DATA108F" localSheetId="8">#REF!</definedName>
    <definedName name="DATA108F" localSheetId="3">#REF!</definedName>
    <definedName name="DATA108F">NA()</definedName>
    <definedName name="DATA108G" localSheetId="1">#REF!</definedName>
    <definedName name="DATA108G" localSheetId="8">#REF!</definedName>
    <definedName name="DATA108G" localSheetId="3">#REF!</definedName>
    <definedName name="DATA108G">NA()</definedName>
    <definedName name="DATA108H" localSheetId="1">#REF!</definedName>
    <definedName name="DATA108H" localSheetId="8">#REF!</definedName>
    <definedName name="DATA108H" localSheetId="3">#REF!</definedName>
    <definedName name="DATA108H">NA()</definedName>
    <definedName name="DATA108I" localSheetId="1">#REF!</definedName>
    <definedName name="DATA108I" localSheetId="8">#REF!</definedName>
    <definedName name="DATA108I" localSheetId="3">#REF!</definedName>
    <definedName name="DATA108I">NA()</definedName>
    <definedName name="DATA108J" localSheetId="1">#REF!</definedName>
    <definedName name="DATA108J" localSheetId="8">#REF!</definedName>
    <definedName name="DATA108J" localSheetId="3">#REF!</definedName>
    <definedName name="DATA108J">NA()</definedName>
    <definedName name="DATA108K" localSheetId="1">#REF!</definedName>
    <definedName name="DATA108K" localSheetId="8">#REF!</definedName>
    <definedName name="DATA108K" localSheetId="3">#REF!</definedName>
    <definedName name="DATA108K">NA()</definedName>
    <definedName name="DATA108L" localSheetId="1">#REF!</definedName>
    <definedName name="DATA108L" localSheetId="8">#REF!</definedName>
    <definedName name="DATA108L" localSheetId="3">#REF!</definedName>
    <definedName name="DATA108L">NA()</definedName>
    <definedName name="DATA108M" localSheetId="1">#REF!</definedName>
    <definedName name="DATA108M" localSheetId="8">#REF!</definedName>
    <definedName name="DATA108M" localSheetId="3">#REF!</definedName>
    <definedName name="DATA108M">NA()</definedName>
    <definedName name="DATA108N" localSheetId="1">#REF!</definedName>
    <definedName name="DATA108N" localSheetId="8">#REF!</definedName>
    <definedName name="DATA108N" localSheetId="3">#REF!</definedName>
    <definedName name="DATA108N">NA()</definedName>
    <definedName name="DATA108O" localSheetId="1">#REF!</definedName>
    <definedName name="DATA108O" localSheetId="8">#REF!</definedName>
    <definedName name="DATA108O" localSheetId="3">#REF!</definedName>
    <definedName name="DATA108O">NA()</definedName>
    <definedName name="DATA108P" localSheetId="1">#REF!</definedName>
    <definedName name="DATA108P" localSheetId="8">#REF!</definedName>
    <definedName name="DATA108P" localSheetId="3">#REF!</definedName>
    <definedName name="DATA108P">NA()</definedName>
    <definedName name="DATA109A" localSheetId="1">#REF!</definedName>
    <definedName name="DATA109A" localSheetId="8">#REF!</definedName>
    <definedName name="DATA109A" localSheetId="3">#REF!</definedName>
    <definedName name="DATA109A">NA()</definedName>
    <definedName name="DATA109B" localSheetId="1">#REF!</definedName>
    <definedName name="DATA109B" localSheetId="8">#REF!</definedName>
    <definedName name="DATA109B" localSheetId="3">#REF!</definedName>
    <definedName name="DATA109B">NA()</definedName>
    <definedName name="DATA109C" localSheetId="1">#REF!</definedName>
    <definedName name="DATA109C" localSheetId="8">#REF!</definedName>
    <definedName name="DATA109C" localSheetId="3">#REF!</definedName>
    <definedName name="DATA109C">NA()</definedName>
    <definedName name="DATA109D" localSheetId="1">#REF!</definedName>
    <definedName name="DATA109D" localSheetId="8">#REF!</definedName>
    <definedName name="DATA109D" localSheetId="3">#REF!</definedName>
    <definedName name="DATA109D">NA()</definedName>
    <definedName name="DATA109E" localSheetId="1">#REF!</definedName>
    <definedName name="DATA109E" localSheetId="8">#REF!</definedName>
    <definedName name="DATA109E" localSheetId="3">#REF!</definedName>
    <definedName name="DATA109E">NA()</definedName>
    <definedName name="DATA109F" localSheetId="1">#REF!</definedName>
    <definedName name="DATA109F" localSheetId="8">#REF!</definedName>
    <definedName name="DATA109F" localSheetId="3">#REF!</definedName>
    <definedName name="DATA109F">NA()</definedName>
    <definedName name="DATA109G" localSheetId="1">#REF!</definedName>
    <definedName name="DATA109G" localSheetId="8">#REF!</definedName>
    <definedName name="DATA109G" localSheetId="3">#REF!</definedName>
    <definedName name="DATA109G">NA()</definedName>
    <definedName name="DATA109H" localSheetId="1">#REF!</definedName>
    <definedName name="DATA109H" localSheetId="8">#REF!</definedName>
    <definedName name="DATA109H" localSheetId="3">#REF!</definedName>
    <definedName name="DATA109H">NA()</definedName>
    <definedName name="DATA109I" localSheetId="1">#REF!</definedName>
    <definedName name="DATA109I" localSheetId="8">#REF!</definedName>
    <definedName name="DATA109I" localSheetId="3">#REF!</definedName>
    <definedName name="DATA109I">NA()</definedName>
    <definedName name="DATA109J" localSheetId="1">#REF!</definedName>
    <definedName name="DATA109J" localSheetId="8">#REF!</definedName>
    <definedName name="DATA109J" localSheetId="3">#REF!</definedName>
    <definedName name="DATA109J">NA()</definedName>
    <definedName name="DATA109K" localSheetId="1">#REF!</definedName>
    <definedName name="DATA109K" localSheetId="8">#REF!</definedName>
    <definedName name="DATA109K" localSheetId="3">#REF!</definedName>
    <definedName name="DATA109K">NA()</definedName>
    <definedName name="DATA109L" localSheetId="1">#REF!</definedName>
    <definedName name="DATA109L" localSheetId="8">#REF!</definedName>
    <definedName name="DATA109L" localSheetId="3">#REF!</definedName>
    <definedName name="DATA109L">NA()</definedName>
    <definedName name="DATA109M" localSheetId="1">#REF!</definedName>
    <definedName name="DATA109M" localSheetId="8">#REF!</definedName>
    <definedName name="DATA109M" localSheetId="3">#REF!</definedName>
    <definedName name="DATA109M">NA()</definedName>
    <definedName name="DATA109N" localSheetId="1">#REF!</definedName>
    <definedName name="DATA109N" localSheetId="8">#REF!</definedName>
    <definedName name="DATA109N" localSheetId="3">#REF!</definedName>
    <definedName name="DATA109N">NA()</definedName>
    <definedName name="DATA109O" localSheetId="1">#REF!</definedName>
    <definedName name="DATA109O" localSheetId="8">#REF!</definedName>
    <definedName name="DATA109O" localSheetId="3">#REF!</definedName>
    <definedName name="DATA109O">NA()</definedName>
    <definedName name="DATA109P" localSheetId="1">#REF!</definedName>
    <definedName name="DATA109P" localSheetId="8">#REF!</definedName>
    <definedName name="DATA109P" localSheetId="3">#REF!</definedName>
    <definedName name="DATA109P">NA()</definedName>
    <definedName name="DATA11" localSheetId="1">#REF!</definedName>
    <definedName name="DATA11" localSheetId="8">#REF!</definedName>
    <definedName name="DATA11" localSheetId="3">#REF!</definedName>
    <definedName name="DATA11">NA()</definedName>
    <definedName name="DATA110A" localSheetId="1">#REF!</definedName>
    <definedName name="DATA110A" localSheetId="8">#REF!</definedName>
    <definedName name="DATA110A" localSheetId="3">#REF!</definedName>
    <definedName name="DATA110A">NA()</definedName>
    <definedName name="DATA110B" localSheetId="1">#REF!</definedName>
    <definedName name="DATA110B" localSheetId="8">#REF!</definedName>
    <definedName name="DATA110B" localSheetId="3">#REF!</definedName>
    <definedName name="DATA110B">NA()</definedName>
    <definedName name="DATA110C" localSheetId="1">#REF!</definedName>
    <definedName name="DATA110C" localSheetId="8">#REF!</definedName>
    <definedName name="DATA110C" localSheetId="3">#REF!</definedName>
    <definedName name="DATA110C">NA()</definedName>
    <definedName name="DATA110D" localSheetId="1">#REF!</definedName>
    <definedName name="DATA110D" localSheetId="8">#REF!</definedName>
    <definedName name="DATA110D" localSheetId="3">#REF!</definedName>
    <definedName name="DATA110D">NA()</definedName>
    <definedName name="DATA110E" localSheetId="1">#REF!</definedName>
    <definedName name="DATA110E" localSheetId="8">#REF!</definedName>
    <definedName name="DATA110E" localSheetId="3">#REF!</definedName>
    <definedName name="DATA110E">NA()</definedName>
    <definedName name="DATA110F" localSheetId="1">#REF!</definedName>
    <definedName name="DATA110F" localSheetId="8">#REF!</definedName>
    <definedName name="DATA110F" localSheetId="3">#REF!</definedName>
    <definedName name="DATA110F">NA()</definedName>
    <definedName name="DATA110G" localSheetId="1">#REF!</definedName>
    <definedName name="DATA110G" localSheetId="8">#REF!</definedName>
    <definedName name="DATA110G" localSheetId="3">#REF!</definedName>
    <definedName name="DATA110G">NA()</definedName>
    <definedName name="DATA110H" localSheetId="1">#REF!</definedName>
    <definedName name="DATA110H" localSheetId="8">#REF!</definedName>
    <definedName name="DATA110H" localSheetId="3">#REF!</definedName>
    <definedName name="DATA110H">NA()</definedName>
    <definedName name="DATA110I" localSheetId="1">#REF!</definedName>
    <definedName name="DATA110I" localSheetId="8">#REF!</definedName>
    <definedName name="DATA110I" localSheetId="3">#REF!</definedName>
    <definedName name="DATA110I">NA()</definedName>
    <definedName name="DATA110J" localSheetId="1">#REF!</definedName>
    <definedName name="DATA110J" localSheetId="8">#REF!</definedName>
    <definedName name="DATA110J" localSheetId="3">#REF!</definedName>
    <definedName name="DATA110J">NA()</definedName>
    <definedName name="DATA110K" localSheetId="1">#REF!</definedName>
    <definedName name="DATA110K" localSheetId="8">#REF!</definedName>
    <definedName name="DATA110K" localSheetId="3">#REF!</definedName>
    <definedName name="DATA110K">NA()</definedName>
    <definedName name="DATA110L" localSheetId="1">#REF!</definedName>
    <definedName name="DATA110L" localSheetId="8">#REF!</definedName>
    <definedName name="DATA110L" localSheetId="3">#REF!</definedName>
    <definedName name="DATA110L">NA()</definedName>
    <definedName name="DATA110M" localSheetId="1">#REF!</definedName>
    <definedName name="DATA110M" localSheetId="8">#REF!</definedName>
    <definedName name="DATA110M" localSheetId="3">#REF!</definedName>
    <definedName name="DATA110M">NA()</definedName>
    <definedName name="DATA110N" localSheetId="1">#REF!</definedName>
    <definedName name="DATA110N" localSheetId="8">#REF!</definedName>
    <definedName name="DATA110N" localSheetId="3">#REF!</definedName>
    <definedName name="DATA110N">NA()</definedName>
    <definedName name="DATA110O" localSheetId="1">#REF!</definedName>
    <definedName name="DATA110O" localSheetId="8">#REF!</definedName>
    <definedName name="DATA110O" localSheetId="3">#REF!</definedName>
    <definedName name="DATA110O">NA()</definedName>
    <definedName name="DATA110P" localSheetId="1">#REF!</definedName>
    <definedName name="DATA110P" localSheetId="8">#REF!</definedName>
    <definedName name="DATA110P" localSheetId="3">#REF!</definedName>
    <definedName name="DATA110P">NA()</definedName>
    <definedName name="DATA111A" localSheetId="1">#REF!</definedName>
    <definedName name="DATA111A" localSheetId="8">#REF!</definedName>
    <definedName name="DATA111A" localSheetId="3">#REF!</definedName>
    <definedName name="DATA111A">NA()</definedName>
    <definedName name="DATA111B" localSheetId="1">#REF!</definedName>
    <definedName name="DATA111B" localSheetId="8">#REF!</definedName>
    <definedName name="DATA111B" localSheetId="3">#REF!</definedName>
    <definedName name="DATA111B">NA()</definedName>
    <definedName name="DATA111C" localSheetId="1">#REF!</definedName>
    <definedName name="DATA111C" localSheetId="8">#REF!</definedName>
    <definedName name="DATA111C" localSheetId="3">#REF!</definedName>
    <definedName name="DATA111C">NA()</definedName>
    <definedName name="DATA111D" localSheetId="1">#REF!</definedName>
    <definedName name="DATA111D" localSheetId="8">#REF!</definedName>
    <definedName name="DATA111D" localSheetId="3">#REF!</definedName>
    <definedName name="DATA111D">NA()</definedName>
    <definedName name="DATA111E" localSheetId="1">#REF!</definedName>
    <definedName name="DATA111E" localSheetId="8">#REF!</definedName>
    <definedName name="DATA111E" localSheetId="3">#REF!</definedName>
    <definedName name="DATA111E">NA()</definedName>
    <definedName name="DATA111F" localSheetId="1">#REF!</definedName>
    <definedName name="DATA111F" localSheetId="8">#REF!</definedName>
    <definedName name="DATA111F" localSheetId="3">#REF!</definedName>
    <definedName name="DATA111F">NA()</definedName>
    <definedName name="DATA111G" localSheetId="1">#REF!</definedName>
    <definedName name="DATA111G" localSheetId="8">#REF!</definedName>
    <definedName name="DATA111G" localSheetId="3">#REF!</definedName>
    <definedName name="DATA111G">NA()</definedName>
    <definedName name="DATA111H" localSheetId="1">#REF!</definedName>
    <definedName name="DATA111H" localSheetId="8">#REF!</definedName>
    <definedName name="DATA111H" localSheetId="3">#REF!</definedName>
    <definedName name="DATA111H">NA()</definedName>
    <definedName name="DATA111I" localSheetId="1">#REF!</definedName>
    <definedName name="DATA111I" localSheetId="8">#REF!</definedName>
    <definedName name="DATA111I" localSheetId="3">#REF!</definedName>
    <definedName name="DATA111I">NA()</definedName>
    <definedName name="DATA111J" localSheetId="1">#REF!</definedName>
    <definedName name="DATA111J" localSheetId="8">#REF!</definedName>
    <definedName name="DATA111J" localSheetId="3">#REF!</definedName>
    <definedName name="DATA111J">NA()</definedName>
    <definedName name="DATA111K" localSheetId="1">#REF!</definedName>
    <definedName name="DATA111K" localSheetId="8">#REF!</definedName>
    <definedName name="DATA111K" localSheetId="3">#REF!</definedName>
    <definedName name="DATA111K">NA()</definedName>
    <definedName name="DATA111L" localSheetId="1">#REF!</definedName>
    <definedName name="DATA111L" localSheetId="8">#REF!</definedName>
    <definedName name="DATA111L" localSheetId="3">#REF!</definedName>
    <definedName name="DATA111L">NA()</definedName>
    <definedName name="DATA111M" localSheetId="1">#REF!</definedName>
    <definedName name="DATA111M" localSheetId="8">#REF!</definedName>
    <definedName name="DATA111M" localSheetId="3">#REF!</definedName>
    <definedName name="DATA111M">NA()</definedName>
    <definedName name="DATA111N" localSheetId="1">#REF!</definedName>
    <definedName name="DATA111N" localSheetId="8">#REF!</definedName>
    <definedName name="DATA111N" localSheetId="3">#REF!</definedName>
    <definedName name="DATA111N">NA()</definedName>
    <definedName name="DATA111O" localSheetId="1">#REF!</definedName>
    <definedName name="DATA111O" localSheetId="8">#REF!</definedName>
    <definedName name="DATA111O" localSheetId="3">#REF!</definedName>
    <definedName name="DATA111O">NA()</definedName>
    <definedName name="DATA111P" localSheetId="1">#REF!</definedName>
    <definedName name="DATA111P" localSheetId="8">#REF!</definedName>
    <definedName name="DATA111P" localSheetId="3">#REF!</definedName>
    <definedName name="DATA111P">NA()</definedName>
    <definedName name="DATA112A" localSheetId="1">#REF!</definedName>
    <definedName name="DATA112A" localSheetId="8">#REF!</definedName>
    <definedName name="DATA112A" localSheetId="3">#REF!</definedName>
    <definedName name="DATA112A">NA()</definedName>
    <definedName name="DATA112B" localSheetId="1">#REF!</definedName>
    <definedName name="DATA112B" localSheetId="8">#REF!</definedName>
    <definedName name="DATA112B" localSheetId="3">#REF!</definedName>
    <definedName name="DATA112B">NA()</definedName>
    <definedName name="DATA112C" localSheetId="1">#REF!</definedName>
    <definedName name="DATA112C" localSheetId="8">#REF!</definedName>
    <definedName name="DATA112C" localSheetId="3">#REF!</definedName>
    <definedName name="DATA112C">NA()</definedName>
    <definedName name="DATA112D" localSheetId="1">#REF!</definedName>
    <definedName name="DATA112D" localSheetId="8">#REF!</definedName>
    <definedName name="DATA112D" localSheetId="3">#REF!</definedName>
    <definedName name="DATA112D">NA()</definedName>
    <definedName name="DATA112E" localSheetId="1">#REF!</definedName>
    <definedName name="DATA112E" localSheetId="8">#REF!</definedName>
    <definedName name="DATA112E" localSheetId="3">#REF!</definedName>
    <definedName name="DATA112E">NA()</definedName>
    <definedName name="DATA112F" localSheetId="1">#REF!</definedName>
    <definedName name="DATA112F" localSheetId="8">#REF!</definedName>
    <definedName name="DATA112F" localSheetId="3">#REF!</definedName>
    <definedName name="DATA112F">NA()</definedName>
    <definedName name="DATA112G" localSheetId="1">#REF!</definedName>
    <definedName name="DATA112G" localSheetId="8">#REF!</definedName>
    <definedName name="DATA112G" localSheetId="3">#REF!</definedName>
    <definedName name="DATA112G">NA()</definedName>
    <definedName name="DATA112H" localSheetId="1">#REF!</definedName>
    <definedName name="DATA112H" localSheetId="8">#REF!</definedName>
    <definedName name="DATA112H" localSheetId="3">#REF!</definedName>
    <definedName name="DATA112H">NA()</definedName>
    <definedName name="DATA112I" localSheetId="1">#REF!</definedName>
    <definedName name="DATA112I" localSheetId="8">#REF!</definedName>
    <definedName name="DATA112I" localSheetId="3">#REF!</definedName>
    <definedName name="DATA112I">NA()</definedName>
    <definedName name="DATA112J" localSheetId="1">#REF!</definedName>
    <definedName name="DATA112J" localSheetId="8">#REF!</definedName>
    <definedName name="DATA112J" localSheetId="3">#REF!</definedName>
    <definedName name="DATA112J">NA()</definedName>
    <definedName name="DATA112K" localSheetId="1">#REF!</definedName>
    <definedName name="DATA112K" localSheetId="8">#REF!</definedName>
    <definedName name="DATA112K" localSheetId="3">#REF!</definedName>
    <definedName name="DATA112K">NA()</definedName>
    <definedName name="DATA112L" localSheetId="1">#REF!</definedName>
    <definedName name="DATA112L" localSheetId="8">#REF!</definedName>
    <definedName name="DATA112L" localSheetId="3">#REF!</definedName>
    <definedName name="DATA112L">NA()</definedName>
    <definedName name="DATA112M" localSheetId="1">#REF!</definedName>
    <definedName name="DATA112M" localSheetId="8">#REF!</definedName>
    <definedName name="DATA112M" localSheetId="3">#REF!</definedName>
    <definedName name="DATA112M">NA()</definedName>
    <definedName name="DATA112N" localSheetId="1">#REF!</definedName>
    <definedName name="DATA112N" localSheetId="8">#REF!</definedName>
    <definedName name="DATA112N" localSheetId="3">#REF!</definedName>
    <definedName name="DATA112N">NA()</definedName>
    <definedName name="DATA112O" localSheetId="1">#REF!</definedName>
    <definedName name="DATA112O" localSheetId="8">#REF!</definedName>
    <definedName name="DATA112O" localSheetId="3">#REF!</definedName>
    <definedName name="DATA112O">NA()</definedName>
    <definedName name="DATA112P" localSheetId="1">#REF!</definedName>
    <definedName name="DATA112P" localSheetId="8">#REF!</definedName>
    <definedName name="DATA112P" localSheetId="3">#REF!</definedName>
    <definedName name="DATA112P">NA()</definedName>
    <definedName name="DATA113A" localSheetId="1">#REF!</definedName>
    <definedName name="DATA113A" localSheetId="8">#REF!</definedName>
    <definedName name="DATA113A" localSheetId="3">#REF!</definedName>
    <definedName name="DATA113A">NA()</definedName>
    <definedName name="DATA113B" localSheetId="1">#REF!</definedName>
    <definedName name="DATA113B" localSheetId="8">#REF!</definedName>
    <definedName name="DATA113B" localSheetId="3">#REF!</definedName>
    <definedName name="DATA113B">NA()</definedName>
    <definedName name="DATA113C" localSheetId="1">#REF!</definedName>
    <definedName name="DATA113C" localSheetId="8">#REF!</definedName>
    <definedName name="DATA113C" localSheetId="3">#REF!</definedName>
    <definedName name="DATA113C">NA()</definedName>
    <definedName name="DATA113D" localSheetId="1">#REF!</definedName>
    <definedName name="DATA113D" localSheetId="8">#REF!</definedName>
    <definedName name="DATA113D" localSheetId="3">#REF!</definedName>
    <definedName name="DATA113D">NA()</definedName>
    <definedName name="DATA113E" localSheetId="1">#REF!</definedName>
    <definedName name="DATA113E" localSheetId="8">#REF!</definedName>
    <definedName name="DATA113E" localSheetId="3">#REF!</definedName>
    <definedName name="DATA113E">NA()</definedName>
    <definedName name="DATA113F" localSheetId="1">#REF!</definedName>
    <definedName name="DATA113F" localSheetId="8">#REF!</definedName>
    <definedName name="DATA113F" localSheetId="3">#REF!</definedName>
    <definedName name="DATA113F">NA()</definedName>
    <definedName name="DATA113G" localSheetId="1">#REF!</definedName>
    <definedName name="DATA113G" localSheetId="8">#REF!</definedName>
    <definedName name="DATA113G" localSheetId="3">#REF!</definedName>
    <definedName name="DATA113G">NA()</definedName>
    <definedName name="DATA113H" localSheetId="1">#REF!</definedName>
    <definedName name="DATA113H" localSheetId="8">#REF!</definedName>
    <definedName name="DATA113H" localSheetId="3">#REF!</definedName>
    <definedName name="DATA113H">NA()</definedName>
    <definedName name="DATA113I" localSheetId="1">#REF!</definedName>
    <definedName name="DATA113I" localSheetId="8">#REF!</definedName>
    <definedName name="DATA113I" localSheetId="3">#REF!</definedName>
    <definedName name="DATA113I">NA()</definedName>
    <definedName name="DATA113J" localSheetId="1">#REF!</definedName>
    <definedName name="DATA113J" localSheetId="8">#REF!</definedName>
    <definedName name="DATA113J" localSheetId="3">#REF!</definedName>
    <definedName name="DATA113J">NA()</definedName>
    <definedName name="DATA113K" localSheetId="1">#REF!</definedName>
    <definedName name="DATA113K" localSheetId="8">#REF!</definedName>
    <definedName name="DATA113K" localSheetId="3">#REF!</definedName>
    <definedName name="DATA113K">NA()</definedName>
    <definedName name="DATA114" localSheetId="1">#REF!</definedName>
    <definedName name="DATA114" localSheetId="8">#REF!</definedName>
    <definedName name="DATA114" localSheetId="3">#REF!</definedName>
    <definedName name="DATA114">NA()</definedName>
    <definedName name="DATA115" localSheetId="1">#REF!</definedName>
    <definedName name="DATA115" localSheetId="8">#REF!</definedName>
    <definedName name="DATA115" localSheetId="3">#REF!</definedName>
    <definedName name="DATA115">NA()</definedName>
    <definedName name="DATA116" localSheetId="1">#REF!</definedName>
    <definedName name="DATA116" localSheetId="8">#REF!</definedName>
    <definedName name="DATA116" localSheetId="3">#REF!</definedName>
    <definedName name="DATA116">NA()</definedName>
    <definedName name="DATA117" localSheetId="1">#REF!</definedName>
    <definedName name="DATA117" localSheetId="8">#REF!</definedName>
    <definedName name="DATA117" localSheetId="3">#REF!</definedName>
    <definedName name="DATA117">NA()</definedName>
    <definedName name="DATA118" localSheetId="1">#REF!</definedName>
    <definedName name="DATA118" localSheetId="8">#REF!</definedName>
    <definedName name="DATA118" localSheetId="3">#REF!</definedName>
    <definedName name="DATA118">NA()</definedName>
    <definedName name="DATA119" localSheetId="1">#REF!</definedName>
    <definedName name="DATA119" localSheetId="8">#REF!</definedName>
    <definedName name="DATA119" localSheetId="3">#REF!</definedName>
    <definedName name="DATA119">NA()</definedName>
    <definedName name="DATA12" localSheetId="1">#REF!</definedName>
    <definedName name="DATA12" localSheetId="8">#REF!</definedName>
    <definedName name="DATA12" localSheetId="3">#REF!</definedName>
    <definedName name="DATA12">NA()</definedName>
    <definedName name="DATA120" localSheetId="1">#REF!</definedName>
    <definedName name="DATA120" localSheetId="8">#REF!</definedName>
    <definedName name="DATA120" localSheetId="3">#REF!</definedName>
    <definedName name="DATA120">NA()</definedName>
    <definedName name="DATA121" localSheetId="1">#REF!</definedName>
    <definedName name="DATA121" localSheetId="8">#REF!</definedName>
    <definedName name="DATA121" localSheetId="3">#REF!</definedName>
    <definedName name="DATA121">NA()</definedName>
    <definedName name="DATA122" localSheetId="1">#REF!</definedName>
    <definedName name="DATA122" localSheetId="8">#REF!</definedName>
    <definedName name="DATA122" localSheetId="3">#REF!</definedName>
    <definedName name="DATA122">NA()</definedName>
    <definedName name="DATA123" localSheetId="1">#REF!</definedName>
    <definedName name="DATA123" localSheetId="8">#REF!</definedName>
    <definedName name="DATA123" localSheetId="3">#REF!</definedName>
    <definedName name="DATA123">NA()</definedName>
    <definedName name="DATA124" localSheetId="1">#REF!</definedName>
    <definedName name="DATA124" localSheetId="8">#REF!</definedName>
    <definedName name="DATA124" localSheetId="3">#REF!</definedName>
    <definedName name="DATA124">NA()</definedName>
    <definedName name="DATA125" localSheetId="1">#REF!</definedName>
    <definedName name="DATA125" localSheetId="8">#REF!</definedName>
    <definedName name="DATA125" localSheetId="3">#REF!</definedName>
    <definedName name="DATA125">NA()</definedName>
    <definedName name="DATA126" localSheetId="1">#REF!</definedName>
    <definedName name="DATA126" localSheetId="8">#REF!</definedName>
    <definedName name="DATA126" localSheetId="3">#REF!</definedName>
    <definedName name="DATA126">NA()</definedName>
    <definedName name="DATA127A" localSheetId="1">#REF!</definedName>
    <definedName name="DATA127A" localSheetId="8">#REF!</definedName>
    <definedName name="DATA127A" localSheetId="3">#REF!</definedName>
    <definedName name="DATA127A">NA()</definedName>
    <definedName name="DATA127B" localSheetId="1">#REF!</definedName>
    <definedName name="DATA127B" localSheetId="8">#REF!</definedName>
    <definedName name="DATA127B" localSheetId="3">#REF!</definedName>
    <definedName name="DATA127B">NA()</definedName>
    <definedName name="DATA127C" localSheetId="1">#REF!</definedName>
    <definedName name="DATA127C" localSheetId="8">#REF!</definedName>
    <definedName name="DATA127C" localSheetId="3">#REF!</definedName>
    <definedName name="DATA127C">NA()</definedName>
    <definedName name="DATA127D" localSheetId="1">#REF!</definedName>
    <definedName name="DATA127D" localSheetId="8">#REF!</definedName>
    <definedName name="DATA127D" localSheetId="3">#REF!</definedName>
    <definedName name="DATA127D">NA()</definedName>
    <definedName name="DATA127E" localSheetId="1">#REF!</definedName>
    <definedName name="DATA127E" localSheetId="8">#REF!</definedName>
    <definedName name="DATA127E" localSheetId="3">#REF!</definedName>
    <definedName name="DATA127E">NA()</definedName>
    <definedName name="DATA127F" localSheetId="1">#REF!</definedName>
    <definedName name="DATA127F" localSheetId="8">#REF!</definedName>
    <definedName name="DATA127F" localSheetId="3">#REF!</definedName>
    <definedName name="DATA127F">NA()</definedName>
    <definedName name="DATA127G" localSheetId="1">#REF!</definedName>
    <definedName name="DATA127G" localSheetId="8">#REF!</definedName>
    <definedName name="DATA127G" localSheetId="3">#REF!</definedName>
    <definedName name="DATA127G">NA()</definedName>
    <definedName name="DATA127H" localSheetId="1">#REF!</definedName>
    <definedName name="DATA127H" localSheetId="8">#REF!</definedName>
    <definedName name="DATA127H" localSheetId="3">#REF!</definedName>
    <definedName name="DATA127H">NA()</definedName>
    <definedName name="DATA127I" localSheetId="1">#REF!</definedName>
    <definedName name="DATA127I" localSheetId="8">#REF!</definedName>
    <definedName name="DATA127I" localSheetId="3">#REF!</definedName>
    <definedName name="DATA127I">NA()</definedName>
    <definedName name="DATA127J" localSheetId="1">#REF!</definedName>
    <definedName name="DATA127J" localSheetId="8">#REF!</definedName>
    <definedName name="DATA127J" localSheetId="3">#REF!</definedName>
    <definedName name="DATA127J">NA()</definedName>
    <definedName name="DATA128A" localSheetId="1">#REF!</definedName>
    <definedName name="DATA128A" localSheetId="8">#REF!</definedName>
    <definedName name="DATA128A" localSheetId="3">#REF!</definedName>
    <definedName name="DATA128A">NA()</definedName>
    <definedName name="DATA128B" localSheetId="1">#REF!</definedName>
    <definedName name="DATA128B" localSheetId="8">#REF!</definedName>
    <definedName name="DATA128B" localSheetId="3">#REF!</definedName>
    <definedName name="DATA128B">NA()</definedName>
    <definedName name="DATA128C" localSheetId="1">#REF!</definedName>
    <definedName name="DATA128C" localSheetId="8">#REF!</definedName>
    <definedName name="DATA128C" localSheetId="3">#REF!</definedName>
    <definedName name="DATA128C">NA()</definedName>
    <definedName name="DATA128D" localSheetId="1">#REF!</definedName>
    <definedName name="DATA128D" localSheetId="8">#REF!</definedName>
    <definedName name="DATA128D" localSheetId="3">#REF!</definedName>
    <definedName name="DATA128D">NA()</definedName>
    <definedName name="DATA128E" localSheetId="1">#REF!</definedName>
    <definedName name="DATA128E" localSheetId="8">#REF!</definedName>
    <definedName name="DATA128E" localSheetId="3">#REF!</definedName>
    <definedName name="DATA128E">NA()</definedName>
    <definedName name="DATA128F" localSheetId="1">#REF!</definedName>
    <definedName name="DATA128F" localSheetId="8">#REF!</definedName>
    <definedName name="DATA128F" localSheetId="3">#REF!</definedName>
    <definedName name="DATA128F">NA()</definedName>
    <definedName name="DATA128G" localSheetId="1">#REF!</definedName>
    <definedName name="DATA128G" localSheetId="8">#REF!</definedName>
    <definedName name="DATA128G" localSheetId="3">#REF!</definedName>
    <definedName name="DATA128G">NA()</definedName>
    <definedName name="DATA129A" localSheetId="1">#REF!</definedName>
    <definedName name="DATA129A" localSheetId="8">#REF!</definedName>
    <definedName name="DATA129A" localSheetId="3">#REF!</definedName>
    <definedName name="DATA129A">NA()</definedName>
    <definedName name="DATA129B" localSheetId="1">#REF!</definedName>
    <definedName name="DATA129B" localSheetId="8">#REF!</definedName>
    <definedName name="DATA129B" localSheetId="3">#REF!</definedName>
    <definedName name="DATA129B">NA()</definedName>
    <definedName name="DATA129C" localSheetId="1">#REF!</definedName>
    <definedName name="DATA129C" localSheetId="8">#REF!</definedName>
    <definedName name="DATA129C" localSheetId="3">#REF!</definedName>
    <definedName name="DATA129C">NA()</definedName>
    <definedName name="DATA129D" localSheetId="1">#REF!</definedName>
    <definedName name="DATA129D" localSheetId="8">#REF!</definedName>
    <definedName name="DATA129D" localSheetId="3">#REF!</definedName>
    <definedName name="DATA129D">NA()</definedName>
    <definedName name="DATA13" localSheetId="1">#REF!</definedName>
    <definedName name="DATA13" localSheetId="8">#REF!</definedName>
    <definedName name="DATA13" localSheetId="3">#REF!</definedName>
    <definedName name="DATA13">NA()</definedName>
    <definedName name="DATA130A" localSheetId="1">#REF!</definedName>
    <definedName name="DATA130A" localSheetId="8">#REF!</definedName>
    <definedName name="DATA130A" localSheetId="3">#REF!</definedName>
    <definedName name="DATA130A">NA()</definedName>
    <definedName name="DATA130B" localSheetId="1">#REF!</definedName>
    <definedName name="DATA130B" localSheetId="8">#REF!</definedName>
    <definedName name="DATA130B" localSheetId="3">#REF!</definedName>
    <definedName name="DATA130B">NA()</definedName>
    <definedName name="DATA131" localSheetId="1">#REF!</definedName>
    <definedName name="DATA131" localSheetId="8">#REF!</definedName>
    <definedName name="DATA131" localSheetId="3">#REF!</definedName>
    <definedName name="DATA131">NA()</definedName>
    <definedName name="DATA132" localSheetId="1">#REF!</definedName>
    <definedName name="DATA132" localSheetId="8">#REF!</definedName>
    <definedName name="DATA132" localSheetId="3">#REF!</definedName>
    <definedName name="DATA132">NA()</definedName>
    <definedName name="DATA133" localSheetId="1">#REF!</definedName>
    <definedName name="DATA133" localSheetId="8">#REF!</definedName>
    <definedName name="DATA133" localSheetId="3">#REF!</definedName>
    <definedName name="DATA133">NA()</definedName>
    <definedName name="DATA134110" localSheetId="1">#REF!</definedName>
    <definedName name="DATA134110" localSheetId="8">#REF!</definedName>
    <definedName name="DATA134110" localSheetId="3">#REF!</definedName>
    <definedName name="DATA134110">NA()</definedName>
    <definedName name="DATA134110_1">"#REF!"</definedName>
    <definedName name="DATA134110_12">"$#REF!.#REF!#REF!"</definedName>
    <definedName name="DATA134110_7">"#REF!"</definedName>
    <definedName name="DATA134110_8">"#REF!"</definedName>
    <definedName name="DATA134125" localSheetId="1">#REF!</definedName>
    <definedName name="DATA134125" localSheetId="8">#REF!</definedName>
    <definedName name="DATA134125" localSheetId="3">#REF!</definedName>
    <definedName name="DATA134125">NA()</definedName>
    <definedName name="DATA134125_1">"#REF!"</definedName>
    <definedName name="DATA134125_12">"$#REF!.#REF!#REF!"</definedName>
    <definedName name="DATA134125_7">"#REF!"</definedName>
    <definedName name="DATA134125_8">"#REF!"</definedName>
    <definedName name="DATA134140" localSheetId="1">#REF!</definedName>
    <definedName name="DATA134140" localSheetId="8">#REF!</definedName>
    <definedName name="DATA134140" localSheetId="3">#REF!</definedName>
    <definedName name="DATA134140">NA()</definedName>
    <definedName name="DATA134140_1">"#REF!"</definedName>
    <definedName name="DATA134140_12">"$#REF!.#REF!#REF!"</definedName>
    <definedName name="DATA134140_7">"#REF!"</definedName>
    <definedName name="DATA134140_8">"#REF!"</definedName>
    <definedName name="DATA134160" localSheetId="1">#REF!</definedName>
    <definedName name="DATA134160" localSheetId="8">#REF!</definedName>
    <definedName name="DATA134160" localSheetId="3">#REF!</definedName>
    <definedName name="DATA134160">NA()</definedName>
    <definedName name="DATA134160_1">"#REF!"</definedName>
    <definedName name="DATA134160_12">"$#REF!.#REF!#REF!"</definedName>
    <definedName name="DATA134180" localSheetId="1">#REF!</definedName>
    <definedName name="DATA134180" localSheetId="8">#REF!</definedName>
    <definedName name="DATA134180" localSheetId="3">#REF!</definedName>
    <definedName name="DATA134180">NA()</definedName>
    <definedName name="DATA134180_1">"#REF!"</definedName>
    <definedName name="DATA134180_12">"$#REF!.#REF!#REF!"</definedName>
    <definedName name="DATA134200" localSheetId="1">#REF!</definedName>
    <definedName name="DATA134200" localSheetId="8">#REF!</definedName>
    <definedName name="DATA134200" localSheetId="3">#REF!</definedName>
    <definedName name="DATA134200">NA()</definedName>
    <definedName name="DATA134200_1">"#REF!"</definedName>
    <definedName name="DATA134200_12">"$#REF!.#REF!#REF!"</definedName>
    <definedName name="DATA134225" localSheetId="1">#REF!</definedName>
    <definedName name="DATA134225" localSheetId="8">#REF!</definedName>
    <definedName name="DATA134225" localSheetId="3">#REF!</definedName>
    <definedName name="DATA134225">NA()</definedName>
    <definedName name="DATA134225_1">"#REF!"</definedName>
    <definedName name="DATA134225_12">"$#REF!.#REF!#REF!"</definedName>
    <definedName name="DATA134250" localSheetId="1">#REF!</definedName>
    <definedName name="DATA134250" localSheetId="8">#REF!</definedName>
    <definedName name="DATA134250" localSheetId="3">#REF!</definedName>
    <definedName name="DATA134250">NA()</definedName>
    <definedName name="DATA134250_1">"#REF!"</definedName>
    <definedName name="DATA134250_12">"$#REF!.#REF!#REF!"</definedName>
    <definedName name="DATA134280" localSheetId="1">#REF!</definedName>
    <definedName name="DATA134280" localSheetId="8">#REF!</definedName>
    <definedName name="DATA134280" localSheetId="3">#REF!</definedName>
    <definedName name="DATA134280">NA()</definedName>
    <definedName name="DATA134280_1">"#REF!"</definedName>
    <definedName name="DATA134280_12">"$#REF!.#REF!#REF!"</definedName>
    <definedName name="DATA134315" localSheetId="1">#REF!</definedName>
    <definedName name="DATA134315" localSheetId="8">#REF!</definedName>
    <definedName name="DATA134315" localSheetId="3">#REF!</definedName>
    <definedName name="DATA134315">NA()</definedName>
    <definedName name="DATA134315_1">"#REF!"</definedName>
    <definedName name="DATA134315_12">"$#REF!.#REF!#REF!"</definedName>
    <definedName name="DATA134355" localSheetId="1">#REF!</definedName>
    <definedName name="DATA134355" localSheetId="8">#REF!</definedName>
    <definedName name="DATA134355" localSheetId="3">#REF!</definedName>
    <definedName name="DATA134355">NA()</definedName>
    <definedName name="DATA134355_1">"#REF!"</definedName>
    <definedName name="DATA134355_12">"$#REF!.#REF!#REF!"</definedName>
    <definedName name="DATA134400" localSheetId="1">#REF!</definedName>
    <definedName name="DATA134400" localSheetId="8">#REF!</definedName>
    <definedName name="DATA134400" localSheetId="3">#REF!</definedName>
    <definedName name="DATA134400">NA()</definedName>
    <definedName name="DATA134400_1">"#REF!"</definedName>
    <definedName name="DATA134400_12">"$#REF!.#REF!#REF!"</definedName>
    <definedName name="DATA13450" localSheetId="1">#REF!</definedName>
    <definedName name="DATA13450" localSheetId="8">#REF!</definedName>
    <definedName name="DATA13450" localSheetId="3">#REF!</definedName>
    <definedName name="DATA13450">NA()</definedName>
    <definedName name="DATA13450_1">"#REF!"</definedName>
    <definedName name="DATA13450_12">"$#REF!.#REF!#REF!"</definedName>
    <definedName name="DATA13463" localSheetId="1">#REF!</definedName>
    <definedName name="DATA13463" localSheetId="8">#REF!</definedName>
    <definedName name="DATA13463" localSheetId="3">#REF!</definedName>
    <definedName name="DATA13463">NA()</definedName>
    <definedName name="DATA13463_1">"#REF!"</definedName>
    <definedName name="DATA13463_12">"$#REF!.#REF!#REF!"</definedName>
    <definedName name="DATA13475" localSheetId="1">#REF!</definedName>
    <definedName name="DATA13475" localSheetId="8">#REF!</definedName>
    <definedName name="DATA13475" localSheetId="3">#REF!</definedName>
    <definedName name="DATA13475">NA()</definedName>
    <definedName name="DATA13475_1">"#REF!"</definedName>
    <definedName name="DATA13475_12">"$#REF!.#REF!#REF!"</definedName>
    <definedName name="DATA13490" localSheetId="1">#REF!</definedName>
    <definedName name="DATA13490" localSheetId="8">#REF!</definedName>
    <definedName name="DATA13490" localSheetId="3">#REF!</definedName>
    <definedName name="DATA13490">NA()</definedName>
    <definedName name="DATA13490_1">"#REF!"</definedName>
    <definedName name="DATA13490_12">"$#REF!.#REF!#REF!"</definedName>
    <definedName name="DATA135110" localSheetId="1">#REF!</definedName>
    <definedName name="DATA135110" localSheetId="8">#REF!</definedName>
    <definedName name="DATA135110" localSheetId="3">#REF!</definedName>
    <definedName name="DATA135110">NA()</definedName>
    <definedName name="DATA135110_1">"#REF!"</definedName>
    <definedName name="DATA135110_12">"$#REF!.#REF!#REF!"</definedName>
    <definedName name="DATA135125" localSheetId="1">#REF!</definedName>
    <definedName name="DATA135125" localSheetId="8">#REF!</definedName>
    <definedName name="DATA135125" localSheetId="3">#REF!</definedName>
    <definedName name="DATA135125">NA()</definedName>
    <definedName name="DATA135125_1">"#REF!"</definedName>
    <definedName name="DATA135125_12">"$#REF!.#REF!#REF!"</definedName>
    <definedName name="DATA135140" localSheetId="1">#REF!</definedName>
    <definedName name="DATA135140" localSheetId="8">#REF!</definedName>
    <definedName name="DATA135140" localSheetId="3">#REF!</definedName>
    <definedName name="DATA135140">NA()</definedName>
    <definedName name="DATA135140_1">"#REF!"</definedName>
    <definedName name="DATA135140_12">"$#REF!.#REF!#REF!"</definedName>
    <definedName name="DATA135160" localSheetId="1">#REF!</definedName>
    <definedName name="DATA135160" localSheetId="8">#REF!</definedName>
    <definedName name="DATA135160" localSheetId="3">#REF!</definedName>
    <definedName name="DATA135160">NA()</definedName>
    <definedName name="DATA135160_1">"#REF!"</definedName>
    <definedName name="DATA135160_12">"$#REF!.#REF!#REF!"</definedName>
    <definedName name="DATA135180" localSheetId="1">#REF!</definedName>
    <definedName name="DATA135180" localSheetId="8">#REF!</definedName>
    <definedName name="DATA135180" localSheetId="3">#REF!</definedName>
    <definedName name="DATA135180">NA()</definedName>
    <definedName name="DATA135180_1">"#REF!"</definedName>
    <definedName name="DATA135180_12">"$#REF!.#REF!#REF!"</definedName>
    <definedName name="DATA135200" localSheetId="1">#REF!</definedName>
    <definedName name="DATA135200" localSheetId="8">#REF!</definedName>
    <definedName name="DATA135200" localSheetId="3">#REF!</definedName>
    <definedName name="DATA135200">NA()</definedName>
    <definedName name="DATA135200_1">"#REF!"</definedName>
    <definedName name="DATA135200_12">"$#REF!.#REF!#REF!"</definedName>
    <definedName name="DATA135225" localSheetId="1">#REF!</definedName>
    <definedName name="DATA135225" localSheetId="8">#REF!</definedName>
    <definedName name="DATA135225" localSheetId="3">#REF!</definedName>
    <definedName name="DATA135225">NA()</definedName>
    <definedName name="DATA135225_1">"#REF!"</definedName>
    <definedName name="DATA135225_12">"$#REF!.#REF!#REF!"</definedName>
    <definedName name="DATA135250" localSheetId="1">#REF!</definedName>
    <definedName name="DATA135250" localSheetId="8">#REF!</definedName>
    <definedName name="DATA135250" localSheetId="3">#REF!</definedName>
    <definedName name="DATA135250">NA()</definedName>
    <definedName name="DATA135250_1">"#REF!"</definedName>
    <definedName name="DATA135250_12">"$#REF!.#REF!#REF!"</definedName>
    <definedName name="DATA135280" localSheetId="1">#REF!</definedName>
    <definedName name="DATA135280" localSheetId="8">#REF!</definedName>
    <definedName name="DATA135280" localSheetId="3">#REF!</definedName>
    <definedName name="DATA135280">NA()</definedName>
    <definedName name="DATA135280_1">"#REF!"</definedName>
    <definedName name="DATA135280_12">"$#REF!.#REF!#REF!"</definedName>
    <definedName name="DATA135315" localSheetId="1">#REF!</definedName>
    <definedName name="DATA135315" localSheetId="8">#REF!</definedName>
    <definedName name="DATA135315" localSheetId="3">#REF!</definedName>
    <definedName name="DATA135315">NA()</definedName>
    <definedName name="DATA135315_1">"#REF!"</definedName>
    <definedName name="DATA135315_12">"$#REF!.#REF!#REF!"</definedName>
    <definedName name="DATA135355" localSheetId="1">#REF!</definedName>
    <definedName name="DATA135355" localSheetId="8">#REF!</definedName>
    <definedName name="DATA135355" localSheetId="3">#REF!</definedName>
    <definedName name="DATA135355">NA()</definedName>
    <definedName name="DATA135355_1">"#REF!"</definedName>
    <definedName name="DATA135355_12">"$#REF!.#REF!#REF!"</definedName>
    <definedName name="DATA135400" localSheetId="1">#REF!</definedName>
    <definedName name="DATA135400" localSheetId="8">#REF!</definedName>
    <definedName name="DATA135400" localSheetId="3">#REF!</definedName>
    <definedName name="DATA135400">NA()</definedName>
    <definedName name="DATA135400_1">"#REF!"</definedName>
    <definedName name="DATA135400_12">"$#REF!.#REF!#REF!"</definedName>
    <definedName name="DATA13550" localSheetId="1">#REF!</definedName>
    <definedName name="DATA13550" localSheetId="8">#REF!</definedName>
    <definedName name="DATA13550" localSheetId="3">#REF!</definedName>
    <definedName name="DATA13550">NA()</definedName>
    <definedName name="DATA13550_1">"#REF!"</definedName>
    <definedName name="DATA13550_12">"$#REF!.#REF!#REF!"</definedName>
    <definedName name="DATA13563" localSheetId="1">#REF!</definedName>
    <definedName name="DATA13563" localSheetId="8">#REF!</definedName>
    <definedName name="DATA13563" localSheetId="3">#REF!</definedName>
    <definedName name="DATA13563">NA()</definedName>
    <definedName name="DATA13563_1">"#REF!"</definedName>
    <definedName name="DATA13563_12">"$#REF!.#REF!#REF!"</definedName>
    <definedName name="DATA13575" localSheetId="1">#REF!</definedName>
    <definedName name="DATA13575" localSheetId="8">#REF!</definedName>
    <definedName name="DATA13575" localSheetId="3">#REF!</definedName>
    <definedName name="DATA13575">NA()</definedName>
    <definedName name="DATA13575_1">"#REF!"</definedName>
    <definedName name="DATA13575_12">"$#REF!.#REF!#REF!"</definedName>
    <definedName name="DATA13590" localSheetId="1">#REF!</definedName>
    <definedName name="DATA13590" localSheetId="8">#REF!</definedName>
    <definedName name="DATA13590" localSheetId="3">#REF!</definedName>
    <definedName name="DATA13590">NA()</definedName>
    <definedName name="DATA13590_1">"#REF!"</definedName>
    <definedName name="DATA13590_12">"$#REF!.#REF!#REF!"</definedName>
    <definedName name="DATA136A" localSheetId="1">#REF!</definedName>
    <definedName name="DATA136A" localSheetId="8">#REF!</definedName>
    <definedName name="DATA136A" localSheetId="3">#REF!</definedName>
    <definedName name="DATA136A">NA()</definedName>
    <definedName name="DATA136A_1">"#REF!"</definedName>
    <definedName name="DATA136A_12">"$#REF!.#REF!#REF!"</definedName>
    <definedName name="DATA136B" localSheetId="1">#REF!</definedName>
    <definedName name="DATA136B" localSheetId="8">#REF!</definedName>
    <definedName name="DATA136B" localSheetId="3">#REF!</definedName>
    <definedName name="DATA136B">NA()</definedName>
    <definedName name="DATA136B_1">"#REF!"</definedName>
    <definedName name="DATA136B_12">"$#REF!.#REF!#REF!"</definedName>
    <definedName name="DATA136B_17" localSheetId="9">#REF!</definedName>
    <definedName name="DATA136B_17">#REF!</definedName>
    <definedName name="DATA136C" localSheetId="1">#REF!</definedName>
    <definedName name="DATA136C" localSheetId="8">#REF!</definedName>
    <definedName name="DATA136C" localSheetId="3">#REF!</definedName>
    <definedName name="DATA136C">NA()</definedName>
    <definedName name="DATA136C_1">"#REF!"</definedName>
    <definedName name="DATA136C_12">"$#REF!.#REF!#REF!"</definedName>
    <definedName name="DATA136D" localSheetId="1">#REF!</definedName>
    <definedName name="DATA136D" localSheetId="8">#REF!</definedName>
    <definedName name="DATA136D" localSheetId="3">#REF!</definedName>
    <definedName name="DATA136D">NA()</definedName>
    <definedName name="DATA136D_1">"#REF!"</definedName>
    <definedName name="DATA136D_12">"$#REF!.#REF!#REF!"</definedName>
    <definedName name="DATA136E" localSheetId="1">#REF!</definedName>
    <definedName name="DATA136E" localSheetId="8">#REF!</definedName>
    <definedName name="DATA136E" localSheetId="3">#REF!</definedName>
    <definedName name="DATA136E">NA()</definedName>
    <definedName name="DATA136E_1">"#REF!"</definedName>
    <definedName name="DATA136E_12">"$#REF!.#REF!#REF!"</definedName>
    <definedName name="DATA136F" localSheetId="1">#REF!</definedName>
    <definedName name="DATA136F" localSheetId="8">#REF!</definedName>
    <definedName name="DATA136F" localSheetId="3">#REF!</definedName>
    <definedName name="DATA136F">NA()</definedName>
    <definedName name="DATA136F_1">"#REF!"</definedName>
    <definedName name="DATA136F_12">"$#REF!.#REF!#REF!"</definedName>
    <definedName name="DATA136G" localSheetId="1">#REF!</definedName>
    <definedName name="DATA136G" localSheetId="8">#REF!</definedName>
    <definedName name="DATA136G" localSheetId="3">#REF!</definedName>
    <definedName name="DATA136G">NA()</definedName>
    <definedName name="DATA136G_1">"#REF!"</definedName>
    <definedName name="DATA136G_12">"$#REF!.#REF!#REF!"</definedName>
    <definedName name="DATA136H" localSheetId="1">#REF!</definedName>
    <definedName name="DATA136H" localSheetId="8">#REF!</definedName>
    <definedName name="DATA136H" localSheetId="3">#REF!</definedName>
    <definedName name="DATA136H">NA()</definedName>
    <definedName name="DATA136H_1">"#REF!"</definedName>
    <definedName name="DATA136H_12">"$#REF!.#REF!#REF!"</definedName>
    <definedName name="DATA136I" localSheetId="1">#REF!</definedName>
    <definedName name="DATA136I" localSheetId="8">#REF!</definedName>
    <definedName name="DATA136I" localSheetId="3">#REF!</definedName>
    <definedName name="DATA136I">NA()</definedName>
    <definedName name="DATA136I_1">"#REF!"</definedName>
    <definedName name="DATA136I_12">"$#REF!.#REF!#REF!"</definedName>
    <definedName name="DATA136J" localSheetId="1">#REF!</definedName>
    <definedName name="DATA136J" localSheetId="8">#REF!</definedName>
    <definedName name="DATA136J" localSheetId="3">#REF!</definedName>
    <definedName name="DATA136J">NA()</definedName>
    <definedName name="DATA136J_1">"#REF!"</definedName>
    <definedName name="DATA136J_12">"$#REF!.#REF!#REF!"</definedName>
    <definedName name="DATA136K" localSheetId="1">#REF!</definedName>
    <definedName name="DATA136K" localSheetId="8">#REF!</definedName>
    <definedName name="DATA136K" localSheetId="3">#REF!</definedName>
    <definedName name="DATA136K">NA()</definedName>
    <definedName name="DATA136K_1">"#REF!"</definedName>
    <definedName name="DATA136K_12">"$#REF!.#REF!#REF!"</definedName>
    <definedName name="DATA136L" localSheetId="1">#REF!</definedName>
    <definedName name="DATA136L" localSheetId="8">#REF!</definedName>
    <definedName name="DATA136L" localSheetId="3">#REF!</definedName>
    <definedName name="DATA136L">NA()</definedName>
    <definedName name="DATA136L_1">"#REF!"</definedName>
    <definedName name="DATA136L_12">"$#REF!.#REF!#REF!"</definedName>
    <definedName name="DATA136M" localSheetId="1">#REF!</definedName>
    <definedName name="DATA136M" localSheetId="8">#REF!</definedName>
    <definedName name="DATA136M" localSheetId="3">#REF!</definedName>
    <definedName name="DATA136M">NA()</definedName>
    <definedName name="DATA136M_1">"#REF!"</definedName>
    <definedName name="DATA136M_12">"$#REF!.#REF!#REF!"</definedName>
    <definedName name="DATA136N" localSheetId="1">#REF!</definedName>
    <definedName name="DATA136N" localSheetId="8">#REF!</definedName>
    <definedName name="DATA136N" localSheetId="3">#REF!</definedName>
    <definedName name="DATA136N">NA()</definedName>
    <definedName name="DATA136N_1">"#REF!"</definedName>
    <definedName name="DATA136N_12">"$#REF!.#REF!#REF!"</definedName>
    <definedName name="DATA136O" localSheetId="1">#REF!</definedName>
    <definedName name="DATA136O" localSheetId="8">#REF!</definedName>
    <definedName name="DATA136O" localSheetId="3">#REF!</definedName>
    <definedName name="DATA136O">NA()</definedName>
    <definedName name="DATA136O_1">"#REF!"</definedName>
    <definedName name="DATA136O_12">"$#REF!.#REF!#REF!"</definedName>
    <definedName name="DATA136P" localSheetId="1">#REF!</definedName>
    <definedName name="DATA136P" localSheetId="8">#REF!</definedName>
    <definedName name="DATA136P" localSheetId="3">#REF!</definedName>
    <definedName name="DATA136P">NA()</definedName>
    <definedName name="DATA136P_1">"#REF!"</definedName>
    <definedName name="DATA136P_12">"$#REF!.#REF!#REF!"</definedName>
    <definedName name="DATA137I" localSheetId="1">#REF!</definedName>
    <definedName name="DATA137I" localSheetId="8">#REF!</definedName>
    <definedName name="DATA137I" localSheetId="3">#REF!</definedName>
    <definedName name="DATA137I">NA()</definedName>
    <definedName name="DATA137I_1">"#REF!"</definedName>
    <definedName name="DATA137I_12">"$#REF!.#REF!#REF!"</definedName>
    <definedName name="DATA137II" localSheetId="1">#REF!</definedName>
    <definedName name="DATA137II" localSheetId="8">#REF!</definedName>
    <definedName name="DATA137II" localSheetId="3">#REF!</definedName>
    <definedName name="DATA137II">NA()</definedName>
    <definedName name="DATA137II_1">"#REF!"</definedName>
    <definedName name="DATA137II_12">"$#REF!.#REF!#REF!"</definedName>
    <definedName name="DATA137III" localSheetId="1">#REF!</definedName>
    <definedName name="DATA137III" localSheetId="8">#REF!</definedName>
    <definedName name="DATA137III" localSheetId="3">#REF!</definedName>
    <definedName name="DATA137III">NA()</definedName>
    <definedName name="DATA137III_1">"#REF!"</definedName>
    <definedName name="DATA137III_12">"$#REF!.#REF!#REF!"</definedName>
    <definedName name="DATA137IV" localSheetId="1">#REF!</definedName>
    <definedName name="DATA137IV" localSheetId="8">#REF!</definedName>
    <definedName name="DATA137IV" localSheetId="3">#REF!</definedName>
    <definedName name="DATA137IV">NA()</definedName>
    <definedName name="DATA137IV_1">"#REF!"</definedName>
    <definedName name="DATA137IV_12">"$#REF!.#REF!#REF!"</definedName>
    <definedName name="DATA137V" localSheetId="1">#REF!</definedName>
    <definedName name="DATA137V" localSheetId="8">#REF!</definedName>
    <definedName name="DATA137V" localSheetId="3">#REF!</definedName>
    <definedName name="DATA137V">NA()</definedName>
    <definedName name="DATA137V_1">"#REF!"</definedName>
    <definedName name="DATA137V_12">"$#REF!.#REF!#REF!"</definedName>
    <definedName name="DATA138I" localSheetId="1">#REF!</definedName>
    <definedName name="DATA138I" localSheetId="8">#REF!</definedName>
    <definedName name="DATA138I" localSheetId="3">#REF!</definedName>
    <definedName name="DATA138I">NA()</definedName>
    <definedName name="DATA138I_1">"#REF!"</definedName>
    <definedName name="DATA138I_12">"$#REF!.#REF!#REF!"</definedName>
    <definedName name="DATA138II" localSheetId="1">#REF!</definedName>
    <definedName name="DATA138II" localSheetId="8">#REF!</definedName>
    <definedName name="DATA138II" localSheetId="3">#REF!</definedName>
    <definedName name="DATA138II">NA()</definedName>
    <definedName name="DATA138II_1">"#REF!"</definedName>
    <definedName name="DATA138II_12">"$#REF!.#REF!#REF!"</definedName>
    <definedName name="DATA138III" localSheetId="1">#REF!</definedName>
    <definedName name="DATA138III" localSheetId="8">#REF!</definedName>
    <definedName name="DATA138III" localSheetId="3">#REF!</definedName>
    <definedName name="DATA138III">NA()</definedName>
    <definedName name="DATA138III_1">"#REF!"</definedName>
    <definedName name="DATA138III_12">"$#REF!.#REF!#REF!"</definedName>
    <definedName name="DATA138IV" localSheetId="1">#REF!</definedName>
    <definedName name="DATA138IV" localSheetId="8">#REF!</definedName>
    <definedName name="DATA138IV" localSheetId="3">#REF!</definedName>
    <definedName name="DATA138IV">NA()</definedName>
    <definedName name="DATA138IV_1">"#REF!"</definedName>
    <definedName name="DATA138IV_12">"$#REF!.#REF!#REF!"</definedName>
    <definedName name="DATA138V" localSheetId="1">#REF!</definedName>
    <definedName name="DATA138V" localSheetId="8">#REF!</definedName>
    <definedName name="DATA138V" localSheetId="3">#REF!</definedName>
    <definedName name="DATA138V">NA()</definedName>
    <definedName name="DATA138V_1">"#REF!"</definedName>
    <definedName name="DATA138V_12">"$#REF!.#REF!#REF!"</definedName>
    <definedName name="DATA138VI" localSheetId="1">#REF!</definedName>
    <definedName name="DATA138VI" localSheetId="8">#REF!</definedName>
    <definedName name="DATA138VI" localSheetId="3">#REF!</definedName>
    <definedName name="DATA138VI">NA()</definedName>
    <definedName name="DATA138VI_1">"#REF!"</definedName>
    <definedName name="DATA138VI_12">"$#REF!.#REF!#REF!"</definedName>
    <definedName name="DATA139IX" localSheetId="1">#REF!</definedName>
    <definedName name="DATA139IX" localSheetId="8">#REF!</definedName>
    <definedName name="DATA139IX" localSheetId="3">#REF!</definedName>
    <definedName name="DATA139IX">NA()</definedName>
    <definedName name="DATA139IX_1">"#REF!"</definedName>
    <definedName name="DATA139IX_12">"$#REF!.#REF!#REF!"</definedName>
    <definedName name="DATA139V" localSheetId="1">#REF!</definedName>
    <definedName name="DATA139V" localSheetId="8">#REF!</definedName>
    <definedName name="DATA139V" localSheetId="3">#REF!</definedName>
    <definedName name="DATA139V">NA()</definedName>
    <definedName name="DATA139V_1">"#REF!"</definedName>
    <definedName name="DATA139V_12">"$#REF!.#REF!#REF!"</definedName>
    <definedName name="DATA139VI" localSheetId="1">#REF!</definedName>
    <definedName name="DATA139VI" localSheetId="8">#REF!</definedName>
    <definedName name="DATA139VI" localSheetId="3">#REF!</definedName>
    <definedName name="DATA139VI">NA()</definedName>
    <definedName name="DATA139VI_1">"#REF!"</definedName>
    <definedName name="DATA139VI_12">"$#REF!.#REF!#REF!"</definedName>
    <definedName name="DATA139VII" localSheetId="1">#REF!</definedName>
    <definedName name="DATA139VII" localSheetId="8">#REF!</definedName>
    <definedName name="DATA139VII" localSheetId="3">#REF!</definedName>
    <definedName name="DATA139VII">NA()</definedName>
    <definedName name="DATA139VII_1">"#REF!"</definedName>
    <definedName name="DATA139VII_12">"$#REF!.#REF!#REF!"</definedName>
    <definedName name="DATA139VIII" localSheetId="1">#REF!</definedName>
    <definedName name="DATA139VIII" localSheetId="8">#REF!</definedName>
    <definedName name="DATA139VIII" localSheetId="3">#REF!</definedName>
    <definedName name="DATA139VIII">NA()</definedName>
    <definedName name="DATA139VIII_1">"#REF!"</definedName>
    <definedName name="DATA139VIII_12">"$#REF!.#REF!#REF!"</definedName>
    <definedName name="DATA14" localSheetId="1">#REF!</definedName>
    <definedName name="DATA14" localSheetId="8">#REF!</definedName>
    <definedName name="DATA14" localSheetId="3">#REF!</definedName>
    <definedName name="DATA14">NA()</definedName>
    <definedName name="DATA140I" localSheetId="1">#REF!</definedName>
    <definedName name="DATA140I" localSheetId="8">#REF!</definedName>
    <definedName name="DATA140I" localSheetId="3">#REF!</definedName>
    <definedName name="DATA140I">NA()</definedName>
    <definedName name="DATA140I_1">"#REF!"</definedName>
    <definedName name="DATA140I_12">"$#REF!.#REF!#REF!"</definedName>
    <definedName name="DATA140I_7">"#REF!"</definedName>
    <definedName name="DATA140I_8">"#REF!"</definedName>
    <definedName name="DATA140II" localSheetId="1">#REF!</definedName>
    <definedName name="DATA140II" localSheetId="8">#REF!</definedName>
    <definedName name="DATA140II" localSheetId="3">#REF!</definedName>
    <definedName name="DATA140II">NA()</definedName>
    <definedName name="DATA140II_1">"#REF!"</definedName>
    <definedName name="DATA140II_12">"$#REF!.#REF!#REF!"</definedName>
    <definedName name="DATA140II_7">"#REF!"</definedName>
    <definedName name="DATA140II_8">"#REF!"</definedName>
    <definedName name="DATA140III" localSheetId="1">#REF!</definedName>
    <definedName name="DATA140III" localSheetId="8">#REF!</definedName>
    <definedName name="DATA140III" localSheetId="3">#REF!</definedName>
    <definedName name="DATA140III">NA()</definedName>
    <definedName name="DATA140III_1">"#REF!"</definedName>
    <definedName name="DATA140III_12">"$#REF!.#REF!#REF!"</definedName>
    <definedName name="DATA140III_7">"#REF!"</definedName>
    <definedName name="DATA140III_8">"#REF!"</definedName>
    <definedName name="DATA140IV" localSheetId="1">#REF!</definedName>
    <definedName name="DATA140IV" localSheetId="8">#REF!</definedName>
    <definedName name="DATA140IV" localSheetId="3">#REF!</definedName>
    <definedName name="DATA140IV">NA()</definedName>
    <definedName name="DATA140IV_1">"#REF!"</definedName>
    <definedName name="DATA140IV_12">"$#REF!.#REF!#REF!"</definedName>
    <definedName name="DATA140V" localSheetId="1">#REF!</definedName>
    <definedName name="DATA140V" localSheetId="8">#REF!</definedName>
    <definedName name="DATA140V" localSheetId="3">#REF!</definedName>
    <definedName name="DATA140V">NA()</definedName>
    <definedName name="DATA140V_1">"#REF!"</definedName>
    <definedName name="DATA140V_12">"$#REF!.#REF!#REF!"</definedName>
    <definedName name="DATA141I" localSheetId="1">#REF!</definedName>
    <definedName name="DATA141I" localSheetId="8">#REF!</definedName>
    <definedName name="DATA141I" localSheetId="3">#REF!</definedName>
    <definedName name="DATA141I">NA()</definedName>
    <definedName name="DATA141I_1">"#REF!"</definedName>
    <definedName name="DATA141I_12">"$#REF!.#REF!#REF!"</definedName>
    <definedName name="DATA141II" localSheetId="1">#REF!</definedName>
    <definedName name="DATA141II" localSheetId="8">#REF!</definedName>
    <definedName name="DATA141II" localSheetId="3">#REF!</definedName>
    <definedName name="DATA141II">NA()</definedName>
    <definedName name="DATA141II_1">"#REF!"</definedName>
    <definedName name="DATA141II_12">"$#REF!.#REF!#REF!"</definedName>
    <definedName name="DATA141III" localSheetId="1">#REF!</definedName>
    <definedName name="DATA141III" localSheetId="8">#REF!</definedName>
    <definedName name="DATA141III" localSheetId="3">#REF!</definedName>
    <definedName name="DATA141III">NA()</definedName>
    <definedName name="DATA141III_1">"#REF!"</definedName>
    <definedName name="DATA141III_12">"$#REF!.#REF!#REF!"</definedName>
    <definedName name="DATA141IV" localSheetId="1">#REF!</definedName>
    <definedName name="DATA141IV" localSheetId="8">#REF!</definedName>
    <definedName name="DATA141IV" localSheetId="3">#REF!</definedName>
    <definedName name="DATA141IV">NA()</definedName>
    <definedName name="DATA141IV_1">"#REF!"</definedName>
    <definedName name="DATA141IV_12">"$#REF!.#REF!#REF!"</definedName>
    <definedName name="DATA141V" localSheetId="1">#REF!</definedName>
    <definedName name="DATA141V" localSheetId="8">#REF!</definedName>
    <definedName name="DATA141V" localSheetId="3">#REF!</definedName>
    <definedName name="DATA141V">NA()</definedName>
    <definedName name="DATA141V_1">"#REF!"</definedName>
    <definedName name="DATA141V_12">"$#REF!.#REF!#REF!"</definedName>
    <definedName name="DATA142I" localSheetId="1">#REF!</definedName>
    <definedName name="DATA142I" localSheetId="8">#REF!</definedName>
    <definedName name="DATA142I" localSheetId="3">#REF!</definedName>
    <definedName name="DATA142I">NA()</definedName>
    <definedName name="DATA142I_1">"#REF!"</definedName>
    <definedName name="DATA142I_12">"$#REF!.#REF!#REF!"</definedName>
    <definedName name="DATA142II" localSheetId="1">#REF!</definedName>
    <definedName name="DATA142II" localSheetId="8">#REF!</definedName>
    <definedName name="DATA142II" localSheetId="3">#REF!</definedName>
    <definedName name="DATA142II">NA()</definedName>
    <definedName name="DATA142II_1">"#REF!"</definedName>
    <definedName name="DATA142II_12">"$#REF!.#REF!#REF!"</definedName>
    <definedName name="DATA142III" localSheetId="1">#REF!</definedName>
    <definedName name="DATA142III" localSheetId="8">#REF!</definedName>
    <definedName name="DATA142III" localSheetId="3">#REF!</definedName>
    <definedName name="DATA142III">NA()</definedName>
    <definedName name="DATA142III_1">"#REF!"</definedName>
    <definedName name="DATA142III_12">"$#REF!.#REF!#REF!"</definedName>
    <definedName name="DATA142IV" localSheetId="1">#REF!</definedName>
    <definedName name="DATA142IV" localSheetId="8">#REF!</definedName>
    <definedName name="DATA142IV" localSheetId="3">#REF!</definedName>
    <definedName name="DATA142IV">NA()</definedName>
    <definedName name="DATA142IV_1">"#REF!"</definedName>
    <definedName name="DATA142IV_12">"$#REF!.#REF!#REF!"</definedName>
    <definedName name="DATA142V" localSheetId="1">#REF!</definedName>
    <definedName name="DATA142V" localSheetId="8">#REF!</definedName>
    <definedName name="DATA142V" localSheetId="3">#REF!</definedName>
    <definedName name="DATA142V">NA()</definedName>
    <definedName name="DATA142V_1">"#REF!"</definedName>
    <definedName name="DATA142V_12">"$#REF!.#REF!#REF!"</definedName>
    <definedName name="DATA143" localSheetId="1">#REF!</definedName>
    <definedName name="DATA143" localSheetId="8">#REF!</definedName>
    <definedName name="DATA143" localSheetId="3">#REF!</definedName>
    <definedName name="DATA143">NA()</definedName>
    <definedName name="DATA144" localSheetId="1">#REF!</definedName>
    <definedName name="DATA144" localSheetId="8">#REF!</definedName>
    <definedName name="DATA144" localSheetId="3">#REF!</definedName>
    <definedName name="DATA144">NA()</definedName>
    <definedName name="DATA145" localSheetId="1">#REF!</definedName>
    <definedName name="DATA145" localSheetId="8">#REF!</definedName>
    <definedName name="DATA145" localSheetId="3">#REF!</definedName>
    <definedName name="DATA145">NA()</definedName>
    <definedName name="DATA146" localSheetId="1">#REF!</definedName>
    <definedName name="DATA146" localSheetId="8">#REF!</definedName>
    <definedName name="DATA146" localSheetId="3">#REF!</definedName>
    <definedName name="DATA146">NA()</definedName>
    <definedName name="DATA147" localSheetId="1">#REF!</definedName>
    <definedName name="DATA147" localSheetId="8">#REF!</definedName>
    <definedName name="DATA147" localSheetId="3">#REF!</definedName>
    <definedName name="DATA147">NA()</definedName>
    <definedName name="DATA148" localSheetId="1">#REF!</definedName>
    <definedName name="DATA148" localSheetId="8">#REF!</definedName>
    <definedName name="DATA148" localSheetId="3">#REF!</definedName>
    <definedName name="DATA148">NA()</definedName>
    <definedName name="DATA149" localSheetId="1">#REF!</definedName>
    <definedName name="DATA149" localSheetId="8">#REF!</definedName>
    <definedName name="DATA149" localSheetId="3">#REF!</definedName>
    <definedName name="DATA149">NA()</definedName>
    <definedName name="DATA150" localSheetId="1">#REF!</definedName>
    <definedName name="DATA150" localSheetId="8">#REF!</definedName>
    <definedName name="DATA150" localSheetId="3">#REF!</definedName>
    <definedName name="DATA150">NA()</definedName>
    <definedName name="DATA152" localSheetId="1">#REF!</definedName>
    <definedName name="DATA152" localSheetId="8">#REF!</definedName>
    <definedName name="DATA152" localSheetId="3">#REF!</definedName>
    <definedName name="DATA152">NA()</definedName>
    <definedName name="DATA153" localSheetId="1">#REF!</definedName>
    <definedName name="DATA153" localSheetId="8">#REF!</definedName>
    <definedName name="DATA153" localSheetId="3">#REF!</definedName>
    <definedName name="DATA153">NA()</definedName>
    <definedName name="DATA154" localSheetId="1">#REF!</definedName>
    <definedName name="DATA154" localSheetId="8">#REF!</definedName>
    <definedName name="DATA154" localSheetId="3">#REF!</definedName>
    <definedName name="DATA154">NA()</definedName>
    <definedName name="DATA156" localSheetId="1">#REF!</definedName>
    <definedName name="DATA156" localSheetId="8">#REF!</definedName>
    <definedName name="DATA156" localSheetId="3">#REF!</definedName>
    <definedName name="DATA156">NA()</definedName>
    <definedName name="DATA157" localSheetId="1">#REF!</definedName>
    <definedName name="DATA157" localSheetId="8">#REF!</definedName>
    <definedName name="DATA157" localSheetId="3">#REF!</definedName>
    <definedName name="DATA157">NA()</definedName>
    <definedName name="DATA158" localSheetId="1">#REF!</definedName>
    <definedName name="DATA158" localSheetId="8">#REF!</definedName>
    <definedName name="DATA158" localSheetId="3">#REF!</definedName>
    <definedName name="DATA158">NA()</definedName>
    <definedName name="DATA159A" localSheetId="1">#REF!</definedName>
    <definedName name="DATA159A" localSheetId="8">#REF!</definedName>
    <definedName name="DATA159A" localSheetId="3">#REF!</definedName>
    <definedName name="DATA159A">NA()</definedName>
    <definedName name="DATA159B" localSheetId="1">#REF!</definedName>
    <definedName name="DATA159B" localSheetId="8">#REF!</definedName>
    <definedName name="DATA159B" localSheetId="3">#REF!</definedName>
    <definedName name="DATA159B">NA()</definedName>
    <definedName name="DATA159C" localSheetId="1">#REF!</definedName>
    <definedName name="DATA159C" localSheetId="8">#REF!</definedName>
    <definedName name="DATA159C" localSheetId="3">#REF!</definedName>
    <definedName name="DATA159C">NA()</definedName>
    <definedName name="DATA159D" localSheetId="1">#REF!</definedName>
    <definedName name="DATA159D" localSheetId="8">#REF!</definedName>
    <definedName name="DATA159D" localSheetId="3">#REF!</definedName>
    <definedName name="DATA159D">NA()</definedName>
    <definedName name="DATA16" localSheetId="1">#REF!</definedName>
    <definedName name="DATA16" localSheetId="8">#REF!</definedName>
    <definedName name="DATA16" localSheetId="3">#REF!</definedName>
    <definedName name="DATA16">NA()</definedName>
    <definedName name="DATA160" localSheetId="1">#REF!</definedName>
    <definedName name="DATA160" localSheetId="8">#REF!</definedName>
    <definedName name="DATA160" localSheetId="3">#REF!</definedName>
    <definedName name="DATA160">NA()</definedName>
    <definedName name="DATA161" localSheetId="1">#REF!</definedName>
    <definedName name="DATA161" localSheetId="8">#REF!</definedName>
    <definedName name="DATA161" localSheetId="3">#REF!</definedName>
    <definedName name="DATA161">NA()</definedName>
    <definedName name="DATA162" localSheetId="1">#REF!</definedName>
    <definedName name="DATA162" localSheetId="8">#REF!</definedName>
    <definedName name="DATA162" localSheetId="3">#REF!</definedName>
    <definedName name="DATA162">NA()</definedName>
    <definedName name="DATA163" localSheetId="1">#REF!</definedName>
    <definedName name="DATA163" localSheetId="8">#REF!</definedName>
    <definedName name="DATA163" localSheetId="3">#REF!</definedName>
    <definedName name="DATA163">NA()</definedName>
    <definedName name="DATA18" localSheetId="1">#REF!</definedName>
    <definedName name="DATA18" localSheetId="8">#REF!</definedName>
    <definedName name="DATA18" localSheetId="3">#REF!</definedName>
    <definedName name="DATA18">NA()</definedName>
    <definedName name="DATA19" localSheetId="1">#REF!</definedName>
    <definedName name="DATA19" localSheetId="8">#REF!</definedName>
    <definedName name="DATA19" localSheetId="3">#REF!</definedName>
    <definedName name="DATA19">NA()</definedName>
    <definedName name="DATA2" localSheetId="1">#REF!</definedName>
    <definedName name="DATA2" localSheetId="8">#REF!</definedName>
    <definedName name="DATA2" localSheetId="3">#REF!</definedName>
    <definedName name="DATA2">NA()</definedName>
    <definedName name="DATA20" localSheetId="1">#REF!</definedName>
    <definedName name="DATA20" localSheetId="8">#REF!</definedName>
    <definedName name="DATA20" localSheetId="3">#REF!</definedName>
    <definedName name="DATA20">NA()</definedName>
    <definedName name="DATA21" localSheetId="1">#REF!</definedName>
    <definedName name="DATA21" localSheetId="8">#REF!</definedName>
    <definedName name="DATA21" localSheetId="3">#REF!</definedName>
    <definedName name="DATA21">NA()</definedName>
    <definedName name="DATA22" localSheetId="1">#REF!</definedName>
    <definedName name="DATA22" localSheetId="8">#REF!</definedName>
    <definedName name="DATA22" localSheetId="3">#REF!</definedName>
    <definedName name="DATA22">NA()</definedName>
    <definedName name="DATA23" localSheetId="1">#REF!</definedName>
    <definedName name="DATA23" localSheetId="8">#REF!</definedName>
    <definedName name="DATA23" localSheetId="3">#REF!</definedName>
    <definedName name="DATA23">NA()</definedName>
    <definedName name="DATA24" localSheetId="1">#REF!</definedName>
    <definedName name="DATA24" localSheetId="8">#REF!</definedName>
    <definedName name="DATA24" localSheetId="3">#REF!</definedName>
    <definedName name="DATA24">NA()</definedName>
    <definedName name="DATA26" localSheetId="1">#REF!</definedName>
    <definedName name="DATA26" localSheetId="8">#REF!</definedName>
    <definedName name="DATA26" localSheetId="3">#REF!</definedName>
    <definedName name="DATA26">NA()</definedName>
    <definedName name="DATA27" localSheetId="1">#REF!</definedName>
    <definedName name="DATA27" localSheetId="8">#REF!</definedName>
    <definedName name="DATA27" localSheetId="3">#REF!</definedName>
    <definedName name="DATA27">NA()</definedName>
    <definedName name="DATA29" localSheetId="1">#REF!</definedName>
    <definedName name="DATA29" localSheetId="8">#REF!</definedName>
    <definedName name="DATA29" localSheetId="3">#REF!</definedName>
    <definedName name="DATA29">NA()</definedName>
    <definedName name="DATA3" localSheetId="1">#REF!</definedName>
    <definedName name="DATA3" localSheetId="8">#REF!</definedName>
    <definedName name="DATA3" localSheetId="3">#REF!</definedName>
    <definedName name="DATA3">NA()</definedName>
    <definedName name="DATA30" localSheetId="1">#REF!</definedName>
    <definedName name="DATA30" localSheetId="8">#REF!</definedName>
    <definedName name="DATA30" localSheetId="3">#REF!</definedName>
    <definedName name="DATA30">NA()</definedName>
    <definedName name="DATA31" localSheetId="1">#REF!</definedName>
    <definedName name="DATA31" localSheetId="8">#REF!</definedName>
    <definedName name="DATA31" localSheetId="3">#REF!</definedName>
    <definedName name="DATA31">NA()</definedName>
    <definedName name="DATA32" localSheetId="1">#REF!</definedName>
    <definedName name="DATA32" localSheetId="8">#REF!</definedName>
    <definedName name="DATA32" localSheetId="3">#REF!</definedName>
    <definedName name="DATA32">NA()</definedName>
    <definedName name="DATA33" localSheetId="1">#REF!</definedName>
    <definedName name="DATA33" localSheetId="8">#REF!</definedName>
    <definedName name="DATA33" localSheetId="3">#REF!</definedName>
    <definedName name="DATA33">NA()</definedName>
    <definedName name="DATA34" localSheetId="1">#REF!</definedName>
    <definedName name="DATA34" localSheetId="8">#REF!</definedName>
    <definedName name="DATA34" localSheetId="3">#REF!</definedName>
    <definedName name="DATA34">NA()</definedName>
    <definedName name="DATA35" localSheetId="1">#REF!</definedName>
    <definedName name="DATA35" localSheetId="8">#REF!</definedName>
    <definedName name="DATA35" localSheetId="3">#REF!</definedName>
    <definedName name="DATA35">NA()</definedName>
    <definedName name="DATA36" localSheetId="1">#REF!</definedName>
    <definedName name="DATA36" localSheetId="8">#REF!</definedName>
    <definedName name="DATA36" localSheetId="3">#REF!</definedName>
    <definedName name="DATA36">NA()</definedName>
    <definedName name="DATA37" localSheetId="1">#REF!</definedName>
    <definedName name="DATA37" localSheetId="8">#REF!</definedName>
    <definedName name="DATA37" localSheetId="3">#REF!</definedName>
    <definedName name="DATA37">NA()</definedName>
    <definedName name="DATA38" localSheetId="1">#REF!</definedName>
    <definedName name="DATA38" localSheetId="8">#REF!</definedName>
    <definedName name="DATA38" localSheetId="3">#REF!</definedName>
    <definedName name="DATA38">NA()</definedName>
    <definedName name="DATA39" localSheetId="1">#REF!</definedName>
    <definedName name="DATA39" localSheetId="8">#REF!</definedName>
    <definedName name="DATA39" localSheetId="3">#REF!</definedName>
    <definedName name="DATA39">NA()</definedName>
    <definedName name="DATA4" localSheetId="1">#REF!</definedName>
    <definedName name="DATA4" localSheetId="8">#REF!</definedName>
    <definedName name="DATA4" localSheetId="3">#REF!</definedName>
    <definedName name="DATA4">NA()</definedName>
    <definedName name="DATA40" localSheetId="1">#REF!</definedName>
    <definedName name="DATA40" localSheetId="8">#REF!</definedName>
    <definedName name="DATA40" localSheetId="3">#REF!</definedName>
    <definedName name="DATA40">NA()</definedName>
    <definedName name="DATA41" localSheetId="1">#REF!</definedName>
    <definedName name="DATA41" localSheetId="8">#REF!</definedName>
    <definedName name="DATA41" localSheetId="3">#REF!</definedName>
    <definedName name="DATA41">NA()</definedName>
    <definedName name="DATA42" localSheetId="1">#REF!</definedName>
    <definedName name="DATA42" localSheetId="8">#REF!</definedName>
    <definedName name="DATA42" localSheetId="3">#REF!</definedName>
    <definedName name="DATA42">NA()</definedName>
    <definedName name="DATA43" localSheetId="1">#REF!</definedName>
    <definedName name="DATA43" localSheetId="8">#REF!</definedName>
    <definedName name="DATA43" localSheetId="3">#REF!</definedName>
    <definedName name="DATA43">NA()</definedName>
    <definedName name="DATA44" localSheetId="1">#REF!</definedName>
    <definedName name="DATA44" localSheetId="8">#REF!</definedName>
    <definedName name="DATA44" localSheetId="3">#REF!</definedName>
    <definedName name="DATA44">NA()</definedName>
    <definedName name="DATA45" localSheetId="1">#REF!</definedName>
    <definedName name="DATA45" localSheetId="8">#REF!</definedName>
    <definedName name="DATA45" localSheetId="3">#REF!</definedName>
    <definedName name="DATA45">NA()</definedName>
    <definedName name="DATA46" localSheetId="1">#REF!</definedName>
    <definedName name="DATA46" localSheetId="8">#REF!</definedName>
    <definedName name="DATA46" localSheetId="3">#REF!</definedName>
    <definedName name="DATA46">NA()</definedName>
    <definedName name="DATA47" localSheetId="1">#REF!</definedName>
    <definedName name="DATA47" localSheetId="8">#REF!</definedName>
    <definedName name="DATA47" localSheetId="3">#REF!</definedName>
    <definedName name="DATA47">NA()</definedName>
    <definedName name="DATA48" localSheetId="1">#REF!</definedName>
    <definedName name="DATA48" localSheetId="8">#REF!</definedName>
    <definedName name="DATA48" localSheetId="3">#REF!</definedName>
    <definedName name="DATA48">NA()</definedName>
    <definedName name="DATA49" localSheetId="1">#REF!</definedName>
    <definedName name="DATA49" localSheetId="8">#REF!</definedName>
    <definedName name="DATA49" localSheetId="3">#REF!</definedName>
    <definedName name="DATA49">NA()</definedName>
    <definedName name="DATA5" localSheetId="1">#REF!</definedName>
    <definedName name="DATA5" localSheetId="8">#REF!</definedName>
    <definedName name="DATA5" localSheetId="3">#REF!</definedName>
    <definedName name="DATA5">NA()</definedName>
    <definedName name="DATA50" localSheetId="1">#REF!</definedName>
    <definedName name="DATA50" localSheetId="8">#REF!</definedName>
    <definedName name="DATA50" localSheetId="3">#REF!</definedName>
    <definedName name="DATA50">NA()</definedName>
    <definedName name="DATA51" localSheetId="1">#REF!</definedName>
    <definedName name="DATA51" localSheetId="8">#REF!</definedName>
    <definedName name="DATA51" localSheetId="3">#REF!</definedName>
    <definedName name="DATA51">NA()</definedName>
    <definedName name="DATA52" localSheetId="1">#REF!</definedName>
    <definedName name="DATA52" localSheetId="8">#REF!</definedName>
    <definedName name="DATA52" localSheetId="3">#REF!</definedName>
    <definedName name="DATA52">NA()</definedName>
    <definedName name="DATA53" localSheetId="1">#REF!</definedName>
    <definedName name="DATA53" localSheetId="8">#REF!</definedName>
    <definedName name="DATA53" localSheetId="3">#REF!</definedName>
    <definedName name="DATA53">NA()</definedName>
    <definedName name="DATA54" localSheetId="1">#REF!</definedName>
    <definedName name="DATA54" localSheetId="8">#REF!</definedName>
    <definedName name="DATA54" localSheetId="3">#REF!</definedName>
    <definedName name="DATA54">NA()</definedName>
    <definedName name="DATA56" localSheetId="1">#REF!</definedName>
    <definedName name="DATA56" localSheetId="8">#REF!</definedName>
    <definedName name="DATA56" localSheetId="3">#REF!</definedName>
    <definedName name="DATA56">NA()</definedName>
    <definedName name="DATA57" localSheetId="1">#REF!</definedName>
    <definedName name="DATA57" localSheetId="8">#REF!</definedName>
    <definedName name="DATA57" localSheetId="3">#REF!</definedName>
    <definedName name="DATA57">NA()</definedName>
    <definedName name="DATA58" localSheetId="1">#REF!</definedName>
    <definedName name="DATA58" localSheetId="8">#REF!</definedName>
    <definedName name="DATA58" localSheetId="3">#REF!</definedName>
    <definedName name="DATA58">NA()</definedName>
    <definedName name="DATA59" localSheetId="1">#REF!</definedName>
    <definedName name="DATA59" localSheetId="8">#REF!</definedName>
    <definedName name="DATA59" localSheetId="3">#REF!</definedName>
    <definedName name="DATA59">NA()</definedName>
    <definedName name="DATA6" localSheetId="1">#REF!</definedName>
    <definedName name="DATA6" localSheetId="8">#REF!</definedName>
    <definedName name="DATA6" localSheetId="3">#REF!</definedName>
    <definedName name="DATA6">NA()</definedName>
    <definedName name="DATA60" localSheetId="1">#REF!</definedName>
    <definedName name="DATA60" localSheetId="8">#REF!</definedName>
    <definedName name="DATA60" localSheetId="3">#REF!</definedName>
    <definedName name="DATA60">NA()</definedName>
    <definedName name="DATA61" localSheetId="1">#REF!</definedName>
    <definedName name="DATA61" localSheetId="8">#REF!</definedName>
    <definedName name="DATA61" localSheetId="3">#REF!</definedName>
    <definedName name="DATA61">NA()</definedName>
    <definedName name="DATA63" localSheetId="1">#REF!</definedName>
    <definedName name="DATA63" localSheetId="8">#REF!</definedName>
    <definedName name="DATA63" localSheetId="3">#REF!</definedName>
    <definedName name="DATA63">NA()</definedName>
    <definedName name="DATA64" localSheetId="1">#REF!</definedName>
    <definedName name="DATA64" localSheetId="8">#REF!</definedName>
    <definedName name="DATA64" localSheetId="3">#REF!</definedName>
    <definedName name="DATA64">NA()</definedName>
    <definedName name="DATA65" localSheetId="1">#REF!</definedName>
    <definedName name="DATA65" localSheetId="8">#REF!</definedName>
    <definedName name="DATA65" localSheetId="3">#REF!</definedName>
    <definedName name="DATA65">NA()</definedName>
    <definedName name="DATA66" localSheetId="1">#REF!</definedName>
    <definedName name="DATA66" localSheetId="8">#REF!</definedName>
    <definedName name="DATA66" localSheetId="3">#REF!</definedName>
    <definedName name="DATA66">NA()</definedName>
    <definedName name="DATA67" localSheetId="1">#REF!</definedName>
    <definedName name="DATA67" localSheetId="8">#REF!</definedName>
    <definedName name="DATA67" localSheetId="3">#REF!</definedName>
    <definedName name="DATA67">NA()</definedName>
    <definedName name="DATA68" localSheetId="1">#REF!</definedName>
    <definedName name="DATA68" localSheetId="8">#REF!</definedName>
    <definedName name="DATA68" localSheetId="3">#REF!</definedName>
    <definedName name="DATA68">NA()</definedName>
    <definedName name="DATA69" localSheetId="1">#REF!</definedName>
    <definedName name="DATA69" localSheetId="8">#REF!</definedName>
    <definedName name="DATA69" localSheetId="3">#REF!</definedName>
    <definedName name="DATA69">NA()</definedName>
    <definedName name="DATA7" localSheetId="1">#REF!</definedName>
    <definedName name="DATA7" localSheetId="8">#REF!</definedName>
    <definedName name="DATA7" localSheetId="3">#REF!</definedName>
    <definedName name="DATA7">NA()</definedName>
    <definedName name="DATA70" localSheetId="1">#REF!</definedName>
    <definedName name="DATA70" localSheetId="8">#REF!</definedName>
    <definedName name="DATA70" localSheetId="3">#REF!</definedName>
    <definedName name="DATA70">NA()</definedName>
    <definedName name="DATA71" localSheetId="1">#REF!</definedName>
    <definedName name="DATA71" localSheetId="8">#REF!</definedName>
    <definedName name="DATA71" localSheetId="3">#REF!</definedName>
    <definedName name="DATA71">NA()</definedName>
    <definedName name="DATA72" localSheetId="1">#REF!</definedName>
    <definedName name="DATA72" localSheetId="8">#REF!</definedName>
    <definedName name="DATA72" localSheetId="3">#REF!</definedName>
    <definedName name="DATA72">NA()</definedName>
    <definedName name="DATA73" localSheetId="1">#REF!</definedName>
    <definedName name="DATA73" localSheetId="8">#REF!</definedName>
    <definedName name="DATA73" localSheetId="3">#REF!</definedName>
    <definedName name="DATA73">NA()</definedName>
    <definedName name="DATA74" localSheetId="1">#REF!</definedName>
    <definedName name="DATA74" localSheetId="8">#REF!</definedName>
    <definedName name="DATA74" localSheetId="3">#REF!</definedName>
    <definedName name="DATA74">NA()</definedName>
    <definedName name="DATA76" localSheetId="1">#REF!</definedName>
    <definedName name="DATA76" localSheetId="8">#REF!</definedName>
    <definedName name="DATA76" localSheetId="3">#REF!</definedName>
    <definedName name="DATA76">NA()</definedName>
    <definedName name="DATA77A" localSheetId="1">#REF!</definedName>
    <definedName name="DATA77A" localSheetId="8">#REF!</definedName>
    <definedName name="DATA77A" localSheetId="3">#REF!</definedName>
    <definedName name="DATA77A">NA()</definedName>
    <definedName name="DATA77B" localSheetId="1">#REF!</definedName>
    <definedName name="DATA77B" localSheetId="8">#REF!</definedName>
    <definedName name="DATA77B" localSheetId="3">#REF!</definedName>
    <definedName name="DATA77B">NA()</definedName>
    <definedName name="DATA78" localSheetId="1">#REF!</definedName>
    <definedName name="DATA78" localSheetId="8">#REF!</definedName>
    <definedName name="DATA78" localSheetId="3">#REF!</definedName>
    <definedName name="DATA78">NA()</definedName>
    <definedName name="DATA79A" localSheetId="1">#REF!</definedName>
    <definedName name="DATA79A" localSheetId="8">#REF!</definedName>
    <definedName name="DATA79A" localSheetId="3">#REF!</definedName>
    <definedName name="DATA79A">NA()</definedName>
    <definedName name="DATA79B" localSheetId="1">#REF!</definedName>
    <definedName name="DATA79B" localSheetId="8">#REF!</definedName>
    <definedName name="DATA79B" localSheetId="3">#REF!</definedName>
    <definedName name="DATA79B">NA()</definedName>
    <definedName name="DATA79C" localSheetId="1">#REF!</definedName>
    <definedName name="DATA79C" localSheetId="8">#REF!</definedName>
    <definedName name="DATA79C" localSheetId="3">#REF!</definedName>
    <definedName name="DATA79C">NA()</definedName>
    <definedName name="DATA8" localSheetId="1">#REF!</definedName>
    <definedName name="DATA8" localSheetId="8">#REF!</definedName>
    <definedName name="DATA8" localSheetId="3">#REF!</definedName>
    <definedName name="DATA8">NA()</definedName>
    <definedName name="DATA80A" localSheetId="1">#REF!</definedName>
    <definedName name="DATA80A" localSheetId="8">#REF!</definedName>
    <definedName name="DATA80A" localSheetId="3">#REF!</definedName>
    <definedName name="DATA80A">NA()</definedName>
    <definedName name="DATA80B" localSheetId="1">#REF!</definedName>
    <definedName name="DATA80B" localSheetId="8">#REF!</definedName>
    <definedName name="DATA80B" localSheetId="3">#REF!</definedName>
    <definedName name="DATA80B">NA()</definedName>
    <definedName name="DATA80C" localSheetId="1">#REF!</definedName>
    <definedName name="DATA80C" localSheetId="8">#REF!</definedName>
    <definedName name="DATA80C" localSheetId="3">#REF!</definedName>
    <definedName name="DATA80C">NA()</definedName>
    <definedName name="DATA81" localSheetId="1">#REF!</definedName>
    <definedName name="DATA81" localSheetId="8">#REF!</definedName>
    <definedName name="DATA81" localSheetId="3">#REF!</definedName>
    <definedName name="DATA81">NA()</definedName>
    <definedName name="DATA82" localSheetId="1">#REF!</definedName>
    <definedName name="DATA82" localSheetId="8">#REF!</definedName>
    <definedName name="DATA82" localSheetId="3">#REF!</definedName>
    <definedName name="DATA82">NA()</definedName>
    <definedName name="DATA84" localSheetId="1">#REF!</definedName>
    <definedName name="DATA84" localSheetId="8">#REF!</definedName>
    <definedName name="DATA84" localSheetId="3">#REF!</definedName>
    <definedName name="DATA84">NA()</definedName>
    <definedName name="DATA85" localSheetId="1">#REF!</definedName>
    <definedName name="DATA85" localSheetId="8">#REF!</definedName>
    <definedName name="DATA85" localSheetId="3">#REF!</definedName>
    <definedName name="DATA85">NA()</definedName>
    <definedName name="DATA86" localSheetId="1">#REF!</definedName>
    <definedName name="DATA86" localSheetId="8">#REF!</definedName>
    <definedName name="DATA86" localSheetId="3">#REF!</definedName>
    <definedName name="DATA86">NA()</definedName>
    <definedName name="DATA87" localSheetId="1">#REF!</definedName>
    <definedName name="DATA87" localSheetId="8">#REF!</definedName>
    <definedName name="DATA87" localSheetId="3">#REF!</definedName>
    <definedName name="DATA87">NA()</definedName>
    <definedName name="DATA88" localSheetId="1">#REF!</definedName>
    <definedName name="DATA88" localSheetId="8">#REF!</definedName>
    <definedName name="DATA88" localSheetId="3">#REF!</definedName>
    <definedName name="DATA88">NA()</definedName>
    <definedName name="DATA89" localSheetId="1">#REF!</definedName>
    <definedName name="DATA89" localSheetId="8">#REF!</definedName>
    <definedName name="DATA89" localSheetId="3">#REF!</definedName>
    <definedName name="DATA89">NA()</definedName>
    <definedName name="DATA9" localSheetId="1">#REF!</definedName>
    <definedName name="DATA9" localSheetId="8">#REF!</definedName>
    <definedName name="DATA9" localSheetId="3">#REF!</definedName>
    <definedName name="DATA9">NA()</definedName>
    <definedName name="DATA90" localSheetId="1">#REF!</definedName>
    <definedName name="DATA90" localSheetId="8">#REF!</definedName>
    <definedName name="DATA90" localSheetId="3">#REF!</definedName>
    <definedName name="DATA90">NA()</definedName>
    <definedName name="DATA92" localSheetId="1">#REF!</definedName>
    <definedName name="DATA92" localSheetId="8">#REF!</definedName>
    <definedName name="DATA92" localSheetId="3">#REF!</definedName>
    <definedName name="DATA92">NA()</definedName>
    <definedName name="DATA93" localSheetId="1">#REF!</definedName>
    <definedName name="DATA93" localSheetId="8">#REF!</definedName>
    <definedName name="DATA93" localSheetId="3">#REF!</definedName>
    <definedName name="DATA93">NA()</definedName>
    <definedName name="DATA94" localSheetId="1">#REF!</definedName>
    <definedName name="DATA94" localSheetId="8">#REF!</definedName>
    <definedName name="DATA94" localSheetId="3">#REF!</definedName>
    <definedName name="DATA94">NA()</definedName>
    <definedName name="DATA95" localSheetId="1">#REF!</definedName>
    <definedName name="DATA95" localSheetId="8">#REF!</definedName>
    <definedName name="DATA95" localSheetId="3">#REF!</definedName>
    <definedName name="DATA95">NA()</definedName>
    <definedName name="DATA98" localSheetId="1">#REF!</definedName>
    <definedName name="DATA98" localSheetId="8">#REF!</definedName>
    <definedName name="DATA98" localSheetId="3">#REF!</definedName>
    <definedName name="DATA98">NA()</definedName>
    <definedName name="DATA99" localSheetId="1">#REF!</definedName>
    <definedName name="DATA99" localSheetId="8">#REF!</definedName>
    <definedName name="DATA99" localSheetId="3">#REF!</definedName>
    <definedName name="DATA99">NA()</definedName>
    <definedName name="_xlnm.Database" localSheetId="9">#REF!</definedName>
    <definedName name="_xlnm.Database">#REF!</definedName>
    <definedName name="Date">#REF!</definedName>
    <definedName name="dates">#REF!</definedName>
    <definedName name="datonators" localSheetId="1">#REF!</definedName>
    <definedName name="datonators" localSheetId="8">#REF!</definedName>
    <definedName name="datonators" localSheetId="3">#REF!</definedName>
    <definedName name="datonators">NA()</definedName>
    <definedName name="datonators_1">"#REF!"</definedName>
    <definedName name="datonators_12">"$#REF!.#REF!#REF!"</definedName>
    <definedName name="datonators_7">"#REF!"</definedName>
    <definedName name="datonators_8">"#REF!"</definedName>
    <definedName name="daywork">#REF!</definedName>
    <definedName name="Dayworks">#REF!</definedName>
    <definedName name="db">#REF!</definedName>
    <definedName name="db___0">#REF!</definedName>
    <definedName name="db___13">#REF!</definedName>
    <definedName name="DBM">#REF!</definedName>
    <definedName name="DBM_1">"#REF!"</definedName>
    <definedName name="DBM_12">"$#REF!.#REF!#REF!"</definedName>
    <definedName name="DBM_7">"#REF!"</definedName>
    <definedName name="DBM_8">"#REF!"</definedName>
    <definedName name="DBM_App_area">#REF!</definedName>
    <definedName name="DBM_App_Thk">#REF!</definedName>
    <definedName name="DBM_App_Wid">#REF!</definedName>
    <definedName name="DBM_Area">#REF!</definedName>
    <definedName name="DBM_Area_Overlay">#REF!</definedName>
    <definedName name="DBM_Thk">#REF!</definedName>
    <definedName name="DBM_Thk_Overlay">#REF!</definedName>
    <definedName name="DBM_Wid">#REF!</definedName>
    <definedName name="DBM_Wid_Overlay">#REF!</definedName>
    <definedName name="dbmroad">#REF!</definedName>
    <definedName name="dceff">#REF!</definedName>
    <definedName name="dcrw">#REF!</definedName>
    <definedName name="DD" localSheetId="9" hidden="1">{#N/A,#N/A,FALSE,"속도"}</definedName>
    <definedName name="DD">#REF!</definedName>
    <definedName name="DDD" localSheetId="9" hidden="1">{#N/A,#N/A,FALSE,"골재소요량";#N/A,#N/A,FALSE,"골재소요량"}</definedName>
    <definedName name="ddd">#REF!</definedName>
    <definedName name="DDDD" localSheetId="8" hidden="1">{"form-D1",#N/A,FALSE,"FORM-D1";"form-D1_amt",#N/A,FALSE,"FORM-D1"}</definedName>
    <definedName name="DDDD" localSheetId="4" hidden="1">{"form-D1",#N/A,FALSE,"FORM-D1";"form-D1_amt",#N/A,FALSE,"FORM-D1"}</definedName>
    <definedName name="DDDD" localSheetId="5" hidden="1">{"form-D1",#N/A,FALSE,"FORM-D1";"form-D1_amt",#N/A,FALSE,"FORM-D1"}</definedName>
    <definedName name="DDDD" localSheetId="9">#N/A</definedName>
    <definedName name="DDDD" localSheetId="12" hidden="1">{"form-D1",#N/A,FALSE,"FORM-D1";"form-D1_amt",#N/A,FALSE,"FORM-D1"}</definedName>
    <definedName name="DDDD" localSheetId="2" hidden="1">{"form-D1",#N/A,FALSE,"FORM-D1";"form-D1_amt",#N/A,FALSE,"FORM-D1"}</definedName>
    <definedName name="DDDD" localSheetId="6" hidden="1">{"form-D1",#N/A,FALSE,"FORM-D1";"form-D1_amt",#N/A,FALSE,"FORM-D1"}</definedName>
    <definedName name="DDDD" localSheetId="3" hidden="1">{"form-D1",#N/A,FALSE,"FORM-D1";"form-D1_amt",#N/A,FALSE,"FORM-D1"}</definedName>
    <definedName name="DDDD" localSheetId="7" hidden="1">{"form-D1",#N/A,FALSE,"FORM-D1";"form-D1_amt",#N/A,FALSE,"FORM-D1"}</definedName>
    <definedName name="DDDD" hidden="1">{"form-D1",#N/A,FALSE,"FORM-D1";"form-D1_amt",#N/A,FALSE,"FORM-D1"}</definedName>
    <definedName name="DDDDD" localSheetId="8" hidden="1">{#N/A,#N/A,FALSE,"MODULE3"}</definedName>
    <definedName name="DDDDD" localSheetId="4" hidden="1">{#N/A,#N/A,FALSE,"MODULE3"}</definedName>
    <definedName name="DDDDD" localSheetId="5" hidden="1">{#N/A,#N/A,FALSE,"MODULE3"}</definedName>
    <definedName name="DDDDD" localSheetId="9" hidden="1">{#N/A,#N/A,FALSE,"MODULE3"}</definedName>
    <definedName name="DDDDD" localSheetId="12" hidden="1">{#N/A,#N/A,FALSE,"MODULE3"}</definedName>
    <definedName name="DDDDD" localSheetId="2" hidden="1">{#N/A,#N/A,FALSE,"MODULE3"}</definedName>
    <definedName name="DDDDD" localSheetId="6" hidden="1">{#N/A,#N/A,FALSE,"MODULE3"}</definedName>
    <definedName name="DDDDD" localSheetId="3" hidden="1">{#N/A,#N/A,FALSE,"MODULE3"}</definedName>
    <definedName name="DDDDD" localSheetId="7" hidden="1">{#N/A,#N/A,FALSE,"MODULE3"}</definedName>
    <definedName name="DDDDD" hidden="1">{#N/A,#N/A,FALSE,"MODULE3"}</definedName>
    <definedName name="ddddg">#N/A</definedName>
    <definedName name="ddgh">#N/A</definedName>
    <definedName name="DDK">#REF!</definedName>
    <definedName name="DE">#REF!</definedName>
    <definedName name="def">#REF!</definedName>
    <definedName name="delineator">#REF!</definedName>
    <definedName name="DELTA20___0">#REF!</definedName>
    <definedName name="DELTA20___13">#REF!</definedName>
    <definedName name="den" localSheetId="9">#REF!</definedName>
    <definedName name="den">#REF!</definedName>
    <definedName name="den_17">"#REF!"</definedName>
    <definedName name="den_17_1">"#REF!"</definedName>
    <definedName name="den_2">"#REF!"</definedName>
    <definedName name="den_22">"#REF!"</definedName>
    <definedName name="den_22_1">"#REF!"</definedName>
    <definedName name="den_3">"#REF!"</definedName>
    <definedName name="den_3_1">"#REF!"</definedName>
    <definedName name="den_3_17">"#REF!"</definedName>
    <definedName name="den_3_17_1">"#REF!"</definedName>
    <definedName name="den_3_22">"#REF!"</definedName>
    <definedName name="den_3_22_1">"#REF!"</definedName>
    <definedName name="den_3_5">"#REF!"</definedName>
    <definedName name="den_3_5_1">"#REF!"</definedName>
    <definedName name="den_5">"#REF!"</definedName>
    <definedName name="den_5_1">"#REF!"</definedName>
    <definedName name="denn">#REF!</definedName>
    <definedName name="Density">#REF!</definedName>
    <definedName name="DEPTH">#REF!</definedName>
    <definedName name="depth100">#REF!</definedName>
    <definedName name="depthabove100">#REF!</definedName>
    <definedName name="depthover100">#REF!</definedName>
    <definedName name="depthupto100">#REF!</definedName>
    <definedName name="DESC100">#REF!</definedName>
    <definedName name="DESC100_7">NA()</definedName>
    <definedName name="DESC100_8">NA()</definedName>
    <definedName name="DESC101" localSheetId="1">#REF!</definedName>
    <definedName name="DESC101" localSheetId="8">#REF!</definedName>
    <definedName name="DESC101" localSheetId="3">#REF!</definedName>
    <definedName name="DESC101">NA()</definedName>
    <definedName name="DESC101_7">NA()</definedName>
    <definedName name="DESC101_8">NA()</definedName>
    <definedName name="DESC1011" localSheetId="1">#REF!</definedName>
    <definedName name="DESC1011" localSheetId="8">#REF!</definedName>
    <definedName name="DESC1011" localSheetId="3">#REF!</definedName>
    <definedName name="DESC1011">NA()</definedName>
    <definedName name="DESC1011_7">NA()</definedName>
    <definedName name="DESC1011_8">NA()</definedName>
    <definedName name="DESC1012" localSheetId="1">#REF!</definedName>
    <definedName name="DESC1012" localSheetId="8">#REF!</definedName>
    <definedName name="DESC1012" localSheetId="3">#REF!</definedName>
    <definedName name="DESC1012">NA()</definedName>
    <definedName name="DESC1012_7">NA()</definedName>
    <definedName name="DESC1012_8">NA()</definedName>
    <definedName name="DESC1013" localSheetId="1">#REF!</definedName>
    <definedName name="DESC1013" localSheetId="8">#REF!</definedName>
    <definedName name="DESC1013" localSheetId="3">#REF!</definedName>
    <definedName name="DESC1013">NA()</definedName>
    <definedName name="DESC1014" localSheetId="1">#REF!</definedName>
    <definedName name="DESC1014" localSheetId="8">#REF!</definedName>
    <definedName name="DESC1014" localSheetId="3">#REF!</definedName>
    <definedName name="DESC1014">NA()</definedName>
    <definedName name="DESC1015" localSheetId="1">#REF!</definedName>
    <definedName name="DESC1015" localSheetId="8">#REF!</definedName>
    <definedName name="DESC1015" localSheetId="3">#REF!</definedName>
    <definedName name="DESC1015">NA()</definedName>
    <definedName name="DESC102" localSheetId="1">#REF!</definedName>
    <definedName name="DESC102" localSheetId="8">#REF!</definedName>
    <definedName name="DESC102" localSheetId="3">#REF!</definedName>
    <definedName name="DESC102">NA()</definedName>
    <definedName name="DESC103" localSheetId="1">#REF!</definedName>
    <definedName name="DESC103" localSheetId="8">#REF!</definedName>
    <definedName name="DESC103" localSheetId="3">#REF!</definedName>
    <definedName name="DESC103">NA()</definedName>
    <definedName name="DESC104" localSheetId="1">#REF!</definedName>
    <definedName name="DESC104" localSheetId="8">#REF!</definedName>
    <definedName name="DESC104" localSheetId="3">#REF!</definedName>
    <definedName name="DESC104">NA()</definedName>
    <definedName name="DESC105" localSheetId="1">#REF!</definedName>
    <definedName name="DESC105" localSheetId="8">#REF!</definedName>
    <definedName name="DESC105" localSheetId="3">#REF!</definedName>
    <definedName name="DESC105">NA()</definedName>
    <definedName name="DESC106" localSheetId="1">#REF!</definedName>
    <definedName name="DESC106" localSheetId="8">#REF!</definedName>
    <definedName name="DESC106" localSheetId="3">#REF!</definedName>
    <definedName name="DESC106">NA()</definedName>
    <definedName name="DESC107" localSheetId="1">#REF!</definedName>
    <definedName name="DESC107" localSheetId="8">#REF!</definedName>
    <definedName name="DESC107" localSheetId="3">#REF!</definedName>
    <definedName name="DESC107">NA()</definedName>
    <definedName name="DESC107A" localSheetId="1">#REF!</definedName>
    <definedName name="DESC107A" localSheetId="8">#REF!</definedName>
    <definedName name="DESC107A" localSheetId="3">#REF!</definedName>
    <definedName name="DESC107A">NA()</definedName>
    <definedName name="DESC107B" localSheetId="1">#REF!</definedName>
    <definedName name="DESC107B" localSheetId="8">#REF!</definedName>
    <definedName name="DESC107B" localSheetId="3">#REF!</definedName>
    <definedName name="DESC107B">NA()</definedName>
    <definedName name="DESC107C" localSheetId="1">#REF!</definedName>
    <definedName name="DESC107C" localSheetId="8">#REF!</definedName>
    <definedName name="DESC107C" localSheetId="3">#REF!</definedName>
    <definedName name="DESC107C">NA()</definedName>
    <definedName name="DESC107D" localSheetId="1">#REF!</definedName>
    <definedName name="DESC107D" localSheetId="8">#REF!</definedName>
    <definedName name="DESC107D" localSheetId="3">#REF!</definedName>
    <definedName name="DESC107D">NA()</definedName>
    <definedName name="DESC107E" localSheetId="1">#REF!</definedName>
    <definedName name="DESC107E" localSheetId="8">#REF!</definedName>
    <definedName name="DESC107E" localSheetId="3">#REF!</definedName>
    <definedName name="DESC107E">NA()</definedName>
    <definedName name="DESC107F" localSheetId="1">#REF!</definedName>
    <definedName name="DESC107F" localSheetId="8">#REF!</definedName>
    <definedName name="DESC107F" localSheetId="3">#REF!</definedName>
    <definedName name="DESC107F">NA()</definedName>
    <definedName name="DESC107G" localSheetId="1">#REF!</definedName>
    <definedName name="DESC107G" localSheetId="8">#REF!</definedName>
    <definedName name="DESC107G" localSheetId="3">#REF!</definedName>
    <definedName name="DESC107G">NA()</definedName>
    <definedName name="DESC108" localSheetId="1">#REF!</definedName>
    <definedName name="DESC108" localSheetId="8">#REF!</definedName>
    <definedName name="DESC108" localSheetId="3">#REF!</definedName>
    <definedName name="DESC108">NA()</definedName>
    <definedName name="DESC108A" localSheetId="1">#REF!</definedName>
    <definedName name="DESC108A" localSheetId="8">#REF!</definedName>
    <definedName name="DESC108A" localSheetId="3">#REF!</definedName>
    <definedName name="DESC108A">NA()</definedName>
    <definedName name="DESC108B" localSheetId="1">#REF!</definedName>
    <definedName name="DESC108B" localSheetId="8">#REF!</definedName>
    <definedName name="DESC108B" localSheetId="3">#REF!</definedName>
    <definedName name="DESC108B">NA()</definedName>
    <definedName name="DESC108C" localSheetId="1">#REF!</definedName>
    <definedName name="DESC108C" localSheetId="8">#REF!</definedName>
    <definedName name="DESC108C" localSheetId="3">#REF!</definedName>
    <definedName name="DESC108C">NA()</definedName>
    <definedName name="DESC108D" localSheetId="1">#REF!</definedName>
    <definedName name="DESC108D" localSheetId="8">#REF!</definedName>
    <definedName name="DESC108D" localSheetId="3">#REF!</definedName>
    <definedName name="DESC108D">NA()</definedName>
    <definedName name="DESC108E" localSheetId="1">#REF!</definedName>
    <definedName name="DESC108E" localSheetId="8">#REF!</definedName>
    <definedName name="DESC108E" localSheetId="3">#REF!</definedName>
    <definedName name="DESC108E">NA()</definedName>
    <definedName name="DESC108F" localSheetId="1">#REF!</definedName>
    <definedName name="DESC108F" localSheetId="8">#REF!</definedName>
    <definedName name="DESC108F" localSheetId="3">#REF!</definedName>
    <definedName name="DESC108F">NA()</definedName>
    <definedName name="DESC108G" localSheetId="1">#REF!</definedName>
    <definedName name="DESC108G" localSheetId="8">#REF!</definedName>
    <definedName name="DESC108G" localSheetId="3">#REF!</definedName>
    <definedName name="DESC108G">NA()</definedName>
    <definedName name="DESC108H" localSheetId="1">#REF!</definedName>
    <definedName name="DESC108H" localSheetId="8">#REF!</definedName>
    <definedName name="DESC108H" localSheetId="3">#REF!</definedName>
    <definedName name="DESC108H">NA()</definedName>
    <definedName name="DESC108I" localSheetId="1">#REF!</definedName>
    <definedName name="DESC108I" localSheetId="8">#REF!</definedName>
    <definedName name="DESC108I" localSheetId="3">#REF!</definedName>
    <definedName name="DESC108I">NA()</definedName>
    <definedName name="DESC108J" localSheetId="1">#REF!</definedName>
    <definedName name="DESC108J" localSheetId="8">#REF!</definedName>
    <definedName name="DESC108J" localSheetId="3">#REF!</definedName>
    <definedName name="DESC108J">NA()</definedName>
    <definedName name="DESC108K" localSheetId="1">#REF!</definedName>
    <definedName name="DESC108K" localSheetId="8">#REF!</definedName>
    <definedName name="DESC108K" localSheetId="3">#REF!</definedName>
    <definedName name="DESC108K">NA()</definedName>
    <definedName name="DESC108L" localSheetId="1">#REF!</definedName>
    <definedName name="DESC108L" localSheetId="8">#REF!</definedName>
    <definedName name="DESC108L" localSheetId="3">#REF!</definedName>
    <definedName name="DESC108L">NA()</definedName>
    <definedName name="DESC108M" localSheetId="1">#REF!</definedName>
    <definedName name="DESC108M" localSheetId="8">#REF!</definedName>
    <definedName name="DESC108M" localSheetId="3">#REF!</definedName>
    <definedName name="DESC108M">NA()</definedName>
    <definedName name="DESC108N" localSheetId="1">#REF!</definedName>
    <definedName name="DESC108N" localSheetId="8">#REF!</definedName>
    <definedName name="DESC108N" localSheetId="3">#REF!</definedName>
    <definedName name="DESC108N">NA()</definedName>
    <definedName name="DESC108O" localSheetId="1">#REF!</definedName>
    <definedName name="DESC108O" localSheetId="8">#REF!</definedName>
    <definedName name="DESC108O" localSheetId="3">#REF!</definedName>
    <definedName name="DESC108O">NA()</definedName>
    <definedName name="DESC108P" localSheetId="1">#REF!</definedName>
    <definedName name="DESC108P" localSheetId="8">#REF!</definedName>
    <definedName name="DESC108P" localSheetId="3">#REF!</definedName>
    <definedName name="DESC108P">NA()</definedName>
    <definedName name="DESC109" localSheetId="1">#REF!</definedName>
    <definedName name="DESC109" localSheetId="8">#REF!</definedName>
    <definedName name="DESC109" localSheetId="3">#REF!</definedName>
    <definedName name="DESC109">NA()</definedName>
    <definedName name="DESC109A" localSheetId="1">#REF!</definedName>
    <definedName name="DESC109A" localSheetId="8">#REF!</definedName>
    <definedName name="DESC109A" localSheetId="3">#REF!</definedName>
    <definedName name="DESC109A">NA()</definedName>
    <definedName name="DESC109B" localSheetId="1">#REF!</definedName>
    <definedName name="DESC109B" localSheetId="8">#REF!</definedName>
    <definedName name="DESC109B" localSheetId="3">#REF!</definedName>
    <definedName name="DESC109B">NA()</definedName>
    <definedName name="DESC109C" localSheetId="1">#REF!</definedName>
    <definedName name="DESC109C" localSheetId="8">#REF!</definedName>
    <definedName name="DESC109C" localSheetId="3">#REF!</definedName>
    <definedName name="DESC109C">NA()</definedName>
    <definedName name="DESC109D" localSheetId="1">#REF!</definedName>
    <definedName name="DESC109D" localSheetId="8">#REF!</definedName>
    <definedName name="DESC109D" localSheetId="3">#REF!</definedName>
    <definedName name="DESC109D">NA()</definedName>
    <definedName name="DESC109E" localSheetId="1">#REF!</definedName>
    <definedName name="DESC109E" localSheetId="8">#REF!</definedName>
    <definedName name="DESC109E" localSheetId="3">#REF!</definedName>
    <definedName name="DESC109E">NA()</definedName>
    <definedName name="DESC109F" localSheetId="1">#REF!</definedName>
    <definedName name="DESC109F" localSheetId="8">#REF!</definedName>
    <definedName name="DESC109F" localSheetId="3">#REF!</definedName>
    <definedName name="DESC109F">NA()</definedName>
    <definedName name="DESC109G" localSheetId="1">#REF!</definedName>
    <definedName name="DESC109G" localSheetId="8">#REF!</definedName>
    <definedName name="DESC109G" localSheetId="3">#REF!</definedName>
    <definedName name="DESC109G">NA()</definedName>
    <definedName name="DESC109H" localSheetId="1">#REF!</definedName>
    <definedName name="DESC109H" localSheetId="8">#REF!</definedName>
    <definedName name="DESC109H" localSheetId="3">#REF!</definedName>
    <definedName name="DESC109H">NA()</definedName>
    <definedName name="DESC109I" localSheetId="1">#REF!</definedName>
    <definedName name="DESC109I" localSheetId="8">#REF!</definedName>
    <definedName name="DESC109I" localSheetId="3">#REF!</definedName>
    <definedName name="DESC109I">NA()</definedName>
    <definedName name="DESC109J" localSheetId="1">#REF!</definedName>
    <definedName name="DESC109J" localSheetId="8">#REF!</definedName>
    <definedName name="DESC109J" localSheetId="3">#REF!</definedName>
    <definedName name="DESC109J">NA()</definedName>
    <definedName name="DESC109K" localSheetId="1">#REF!</definedName>
    <definedName name="DESC109K" localSheetId="8">#REF!</definedName>
    <definedName name="DESC109K" localSheetId="3">#REF!</definedName>
    <definedName name="DESC109K">NA()</definedName>
    <definedName name="DESC109L" localSheetId="1">#REF!</definedName>
    <definedName name="DESC109L" localSheetId="8">#REF!</definedName>
    <definedName name="DESC109L" localSheetId="3">#REF!</definedName>
    <definedName name="DESC109L">NA()</definedName>
    <definedName name="DESC109M" localSheetId="1">#REF!</definedName>
    <definedName name="DESC109M" localSheetId="8">#REF!</definedName>
    <definedName name="DESC109M" localSheetId="3">#REF!</definedName>
    <definedName name="DESC109M">NA()</definedName>
    <definedName name="DESC109N" localSheetId="1">#REF!</definedName>
    <definedName name="DESC109N" localSheetId="8">#REF!</definedName>
    <definedName name="DESC109N" localSheetId="3">#REF!</definedName>
    <definedName name="DESC109N">NA()</definedName>
    <definedName name="DESC109O" localSheetId="1">#REF!</definedName>
    <definedName name="DESC109O" localSheetId="8">#REF!</definedName>
    <definedName name="DESC109O" localSheetId="3">#REF!</definedName>
    <definedName name="DESC109O">NA()</definedName>
    <definedName name="DESC109P" localSheetId="1">#REF!</definedName>
    <definedName name="DESC109P" localSheetId="8">#REF!</definedName>
    <definedName name="DESC109P" localSheetId="3">#REF!</definedName>
    <definedName name="DESC109P">NA()</definedName>
    <definedName name="DESC110" localSheetId="1">#REF!</definedName>
    <definedName name="DESC110" localSheetId="8">#REF!</definedName>
    <definedName name="DESC110" localSheetId="3">#REF!</definedName>
    <definedName name="DESC110">NA()</definedName>
    <definedName name="DESC110A" localSheetId="1">#REF!</definedName>
    <definedName name="DESC110A" localSheetId="8">#REF!</definedName>
    <definedName name="DESC110A" localSheetId="3">#REF!</definedName>
    <definedName name="DESC110A">NA()</definedName>
    <definedName name="DESC110B" localSheetId="1">#REF!</definedName>
    <definedName name="DESC110B" localSheetId="8">#REF!</definedName>
    <definedName name="DESC110B" localSheetId="3">#REF!</definedName>
    <definedName name="DESC110B">NA()</definedName>
    <definedName name="DESC110C" localSheetId="1">#REF!</definedName>
    <definedName name="DESC110C" localSheetId="8">#REF!</definedName>
    <definedName name="DESC110C" localSheetId="3">#REF!</definedName>
    <definedName name="DESC110C">NA()</definedName>
    <definedName name="DESC110D" localSheetId="1">#REF!</definedName>
    <definedName name="DESC110D" localSheetId="8">#REF!</definedName>
    <definedName name="DESC110D" localSheetId="3">#REF!</definedName>
    <definedName name="DESC110D">NA()</definedName>
    <definedName name="DESC110E" localSheetId="1">#REF!</definedName>
    <definedName name="DESC110E" localSheetId="8">#REF!</definedName>
    <definedName name="DESC110E" localSheetId="3">#REF!</definedName>
    <definedName name="DESC110E">NA()</definedName>
    <definedName name="DESC110F" localSheetId="1">#REF!</definedName>
    <definedName name="DESC110F" localSheetId="8">#REF!</definedName>
    <definedName name="DESC110F" localSheetId="3">#REF!</definedName>
    <definedName name="DESC110F">NA()</definedName>
    <definedName name="DESC110G" localSheetId="1">#REF!</definedName>
    <definedName name="DESC110G" localSheetId="8">#REF!</definedName>
    <definedName name="DESC110G" localSheetId="3">#REF!</definedName>
    <definedName name="DESC110G">NA()</definedName>
    <definedName name="DESC110H" localSheetId="1">#REF!</definedName>
    <definedName name="DESC110H" localSheetId="8">#REF!</definedName>
    <definedName name="DESC110H" localSheetId="3">#REF!</definedName>
    <definedName name="DESC110H">NA()</definedName>
    <definedName name="DESC110I" localSheetId="1">#REF!</definedName>
    <definedName name="DESC110I" localSheetId="8">#REF!</definedName>
    <definedName name="DESC110I" localSheetId="3">#REF!</definedName>
    <definedName name="DESC110I">NA()</definedName>
    <definedName name="DESC110J" localSheetId="1">#REF!</definedName>
    <definedName name="DESC110J" localSheetId="8">#REF!</definedName>
    <definedName name="DESC110J" localSheetId="3">#REF!</definedName>
    <definedName name="DESC110J">NA()</definedName>
    <definedName name="DESC110K" localSheetId="1">#REF!</definedName>
    <definedName name="DESC110K" localSheetId="8">#REF!</definedName>
    <definedName name="DESC110K" localSheetId="3">#REF!</definedName>
    <definedName name="DESC110K">NA()</definedName>
    <definedName name="DESC110L" localSheetId="1">#REF!</definedName>
    <definedName name="DESC110L" localSheetId="8">#REF!</definedName>
    <definedName name="DESC110L" localSheetId="3">#REF!</definedName>
    <definedName name="DESC110L">NA()</definedName>
    <definedName name="DESC110M" localSheetId="1">#REF!</definedName>
    <definedName name="DESC110M" localSheetId="8">#REF!</definedName>
    <definedName name="DESC110M" localSheetId="3">#REF!</definedName>
    <definedName name="DESC110M">NA()</definedName>
    <definedName name="DESC110N" localSheetId="1">#REF!</definedName>
    <definedName name="DESC110N" localSheetId="8">#REF!</definedName>
    <definedName name="DESC110N" localSheetId="3">#REF!</definedName>
    <definedName name="DESC110N">NA()</definedName>
    <definedName name="DESC110O" localSheetId="1">#REF!</definedName>
    <definedName name="DESC110O" localSheetId="8">#REF!</definedName>
    <definedName name="DESC110O" localSheetId="3">#REF!</definedName>
    <definedName name="DESC110O">NA()</definedName>
    <definedName name="DESC110P" localSheetId="1">#REF!</definedName>
    <definedName name="DESC110P" localSheetId="8">#REF!</definedName>
    <definedName name="DESC110P" localSheetId="3">#REF!</definedName>
    <definedName name="DESC110P">NA()</definedName>
    <definedName name="DESC111" localSheetId="1">#REF!</definedName>
    <definedName name="DESC111" localSheetId="8">#REF!</definedName>
    <definedName name="DESC111" localSheetId="3">#REF!</definedName>
    <definedName name="DESC111">NA()</definedName>
    <definedName name="DESC111A" localSheetId="1">#REF!</definedName>
    <definedName name="DESC111A" localSheetId="8">#REF!</definedName>
    <definedName name="DESC111A" localSheetId="3">#REF!</definedName>
    <definedName name="DESC111A">NA()</definedName>
    <definedName name="DESC111B" localSheetId="1">#REF!</definedName>
    <definedName name="DESC111B" localSheetId="8">#REF!</definedName>
    <definedName name="DESC111B" localSheetId="3">#REF!</definedName>
    <definedName name="DESC111B">NA()</definedName>
    <definedName name="DESC111C" localSheetId="1">#REF!</definedName>
    <definedName name="DESC111C" localSheetId="8">#REF!</definedName>
    <definedName name="DESC111C" localSheetId="3">#REF!</definedName>
    <definedName name="DESC111C">NA()</definedName>
    <definedName name="DESC111D" localSheetId="1">#REF!</definedName>
    <definedName name="DESC111D" localSheetId="8">#REF!</definedName>
    <definedName name="DESC111D" localSheetId="3">#REF!</definedName>
    <definedName name="DESC111D">NA()</definedName>
    <definedName name="DESC111E" localSheetId="1">#REF!</definedName>
    <definedName name="DESC111E" localSheetId="8">#REF!</definedName>
    <definedName name="DESC111E" localSheetId="3">#REF!</definedName>
    <definedName name="DESC111E">NA()</definedName>
    <definedName name="DESC111F" localSheetId="1">#REF!</definedName>
    <definedName name="DESC111F" localSheetId="8">#REF!</definedName>
    <definedName name="DESC111F" localSheetId="3">#REF!</definedName>
    <definedName name="DESC111F">NA()</definedName>
    <definedName name="DESC111G" localSheetId="1">#REF!</definedName>
    <definedName name="DESC111G" localSheetId="8">#REF!</definedName>
    <definedName name="DESC111G" localSheetId="3">#REF!</definedName>
    <definedName name="DESC111G">NA()</definedName>
    <definedName name="DESC111H" localSheetId="1">#REF!</definedName>
    <definedName name="DESC111H" localSheetId="8">#REF!</definedName>
    <definedName name="DESC111H" localSheetId="3">#REF!</definedName>
    <definedName name="DESC111H">NA()</definedName>
    <definedName name="DESC111I" localSheetId="1">#REF!</definedName>
    <definedName name="DESC111I" localSheetId="8">#REF!</definedName>
    <definedName name="DESC111I" localSheetId="3">#REF!</definedName>
    <definedName name="DESC111I">NA()</definedName>
    <definedName name="DESC111J" localSheetId="1">#REF!</definedName>
    <definedName name="DESC111J" localSheetId="8">#REF!</definedName>
    <definedName name="DESC111J" localSheetId="3">#REF!</definedName>
    <definedName name="DESC111J">NA()</definedName>
    <definedName name="DESC111K" localSheetId="1">#REF!</definedName>
    <definedName name="DESC111K" localSheetId="8">#REF!</definedName>
    <definedName name="DESC111K" localSheetId="3">#REF!</definedName>
    <definedName name="DESC111K">NA()</definedName>
    <definedName name="DESC111L" localSheetId="1">#REF!</definedName>
    <definedName name="DESC111L" localSheetId="8">#REF!</definedName>
    <definedName name="DESC111L" localSheetId="3">#REF!</definedName>
    <definedName name="DESC111L">NA()</definedName>
    <definedName name="DESC111M" localSheetId="1">#REF!</definedName>
    <definedName name="DESC111M" localSheetId="8">#REF!</definedName>
    <definedName name="DESC111M" localSheetId="3">#REF!</definedName>
    <definedName name="DESC111M">NA()</definedName>
    <definedName name="DESC111N" localSheetId="1">#REF!</definedName>
    <definedName name="DESC111N" localSheetId="8">#REF!</definedName>
    <definedName name="DESC111N" localSheetId="3">#REF!</definedName>
    <definedName name="DESC111N">NA()</definedName>
    <definedName name="DESC111O" localSheetId="1">#REF!</definedName>
    <definedName name="DESC111O" localSheetId="8">#REF!</definedName>
    <definedName name="DESC111O" localSheetId="3">#REF!</definedName>
    <definedName name="DESC111O">NA()</definedName>
    <definedName name="DESC111P" localSheetId="1">#REF!</definedName>
    <definedName name="DESC111P" localSheetId="8">#REF!</definedName>
    <definedName name="DESC111P" localSheetId="3">#REF!</definedName>
    <definedName name="DESC111P">NA()</definedName>
    <definedName name="DESC112" localSheetId="1">#REF!</definedName>
    <definedName name="DESC112" localSheetId="8">#REF!</definedName>
    <definedName name="DESC112" localSheetId="3">#REF!</definedName>
    <definedName name="DESC112">NA()</definedName>
    <definedName name="DESC112A" localSheetId="1">#REF!</definedName>
    <definedName name="DESC112A" localSheetId="8">#REF!</definedName>
    <definedName name="DESC112A" localSheetId="3">#REF!</definedName>
    <definedName name="DESC112A">NA()</definedName>
    <definedName name="DESC112B" localSheetId="1">#REF!</definedName>
    <definedName name="DESC112B" localSheetId="8">#REF!</definedName>
    <definedName name="DESC112B" localSheetId="3">#REF!</definedName>
    <definedName name="DESC112B">NA()</definedName>
    <definedName name="DESC112C" localSheetId="1">#REF!</definedName>
    <definedName name="DESC112C" localSheetId="8">#REF!</definedName>
    <definedName name="DESC112C" localSheetId="3">#REF!</definedName>
    <definedName name="DESC112C">NA()</definedName>
    <definedName name="DESC112D" localSheetId="1">#REF!</definedName>
    <definedName name="DESC112D" localSheetId="8">#REF!</definedName>
    <definedName name="DESC112D" localSheetId="3">#REF!</definedName>
    <definedName name="DESC112D">NA()</definedName>
    <definedName name="DESC112E" localSheetId="1">#REF!</definedName>
    <definedName name="DESC112E" localSheetId="8">#REF!</definedName>
    <definedName name="DESC112E" localSheetId="3">#REF!</definedName>
    <definedName name="DESC112E">NA()</definedName>
    <definedName name="DESC112F" localSheetId="1">#REF!</definedName>
    <definedName name="DESC112F" localSheetId="8">#REF!</definedName>
    <definedName name="DESC112F" localSheetId="3">#REF!</definedName>
    <definedName name="DESC112F">NA()</definedName>
    <definedName name="DESC112G" localSheetId="1">#REF!</definedName>
    <definedName name="DESC112G" localSheetId="8">#REF!</definedName>
    <definedName name="DESC112G" localSheetId="3">#REF!</definedName>
    <definedName name="DESC112G">NA()</definedName>
    <definedName name="DESC112H" localSheetId="1">#REF!</definedName>
    <definedName name="DESC112H" localSheetId="8">#REF!</definedName>
    <definedName name="DESC112H" localSheetId="3">#REF!</definedName>
    <definedName name="DESC112H">NA()</definedName>
    <definedName name="DESC112I" localSheetId="1">#REF!</definedName>
    <definedName name="DESC112I" localSheetId="8">#REF!</definedName>
    <definedName name="DESC112I" localSheetId="3">#REF!</definedName>
    <definedName name="DESC112I">NA()</definedName>
    <definedName name="DESC112J" localSheetId="1">#REF!</definedName>
    <definedName name="DESC112J" localSheetId="8">#REF!</definedName>
    <definedName name="DESC112J" localSheetId="3">#REF!</definedName>
    <definedName name="DESC112J">NA()</definedName>
    <definedName name="DESC112K" localSheetId="1">#REF!</definedName>
    <definedName name="DESC112K" localSheetId="8">#REF!</definedName>
    <definedName name="DESC112K" localSheetId="3">#REF!</definedName>
    <definedName name="DESC112K">NA()</definedName>
    <definedName name="DESC112L" localSheetId="1">#REF!</definedName>
    <definedName name="DESC112L" localSheetId="8">#REF!</definedName>
    <definedName name="DESC112L" localSheetId="3">#REF!</definedName>
    <definedName name="DESC112L">NA()</definedName>
    <definedName name="DESC112M" localSheetId="1">#REF!</definedName>
    <definedName name="DESC112M" localSheetId="8">#REF!</definedName>
    <definedName name="DESC112M" localSheetId="3">#REF!</definedName>
    <definedName name="DESC112M">NA()</definedName>
    <definedName name="DESC112N" localSheetId="1">#REF!</definedName>
    <definedName name="DESC112N" localSheetId="8">#REF!</definedName>
    <definedName name="DESC112N" localSheetId="3">#REF!</definedName>
    <definedName name="DESC112N">NA()</definedName>
    <definedName name="DESC112O" localSheetId="1">#REF!</definedName>
    <definedName name="DESC112O" localSheetId="8">#REF!</definedName>
    <definedName name="DESC112O" localSheetId="3">#REF!</definedName>
    <definedName name="DESC112O">NA()</definedName>
    <definedName name="DESC112P" localSheetId="1">#REF!</definedName>
    <definedName name="DESC112P" localSheetId="8">#REF!</definedName>
    <definedName name="DESC112P" localSheetId="3">#REF!</definedName>
    <definedName name="DESC112P">NA()</definedName>
    <definedName name="DESC113" localSheetId="1">#REF!</definedName>
    <definedName name="DESC113" localSheetId="8">#REF!</definedName>
    <definedName name="DESC113" localSheetId="3">#REF!</definedName>
    <definedName name="DESC113">NA()</definedName>
    <definedName name="DESC113A" localSheetId="1">#REF!</definedName>
    <definedName name="DESC113A" localSheetId="8">#REF!</definedName>
    <definedName name="DESC113A" localSheetId="3">#REF!</definedName>
    <definedName name="DESC113A">NA()</definedName>
    <definedName name="DESC113B" localSheetId="1">#REF!</definedName>
    <definedName name="DESC113B" localSheetId="8">#REF!</definedName>
    <definedName name="DESC113B" localSheetId="3">#REF!</definedName>
    <definedName name="DESC113B">NA()</definedName>
    <definedName name="DESC113C" localSheetId="1">#REF!</definedName>
    <definedName name="DESC113C" localSheetId="8">#REF!</definedName>
    <definedName name="DESC113C" localSheetId="3">#REF!</definedName>
    <definedName name="DESC113C">NA()</definedName>
    <definedName name="DESC113D" localSheetId="1">#REF!</definedName>
    <definedName name="DESC113D" localSheetId="8">#REF!</definedName>
    <definedName name="DESC113D" localSheetId="3">#REF!</definedName>
    <definedName name="DESC113D">NA()</definedName>
    <definedName name="DESC113E" localSheetId="1">#REF!</definedName>
    <definedName name="DESC113E" localSheetId="8">#REF!</definedName>
    <definedName name="DESC113E" localSheetId="3">#REF!</definedName>
    <definedName name="DESC113E">NA()</definedName>
    <definedName name="DESC113F" localSheetId="1">#REF!</definedName>
    <definedName name="DESC113F" localSheetId="8">#REF!</definedName>
    <definedName name="DESC113F" localSheetId="3">#REF!</definedName>
    <definedName name="DESC113F">NA()</definedName>
    <definedName name="DESC113G" localSheetId="1">#REF!</definedName>
    <definedName name="DESC113G" localSheetId="8">#REF!</definedName>
    <definedName name="DESC113G" localSheetId="3">#REF!</definedName>
    <definedName name="DESC113G">NA()</definedName>
    <definedName name="DESC113H" localSheetId="1">#REF!</definedName>
    <definedName name="DESC113H" localSheetId="8">#REF!</definedName>
    <definedName name="DESC113H" localSheetId="3">#REF!</definedName>
    <definedName name="DESC113H">NA()</definedName>
    <definedName name="DESC113I" localSheetId="1">#REF!</definedName>
    <definedName name="DESC113I" localSheetId="8">#REF!</definedName>
    <definedName name="DESC113I" localSheetId="3">#REF!</definedName>
    <definedName name="DESC113I">NA()</definedName>
    <definedName name="DESC113J" localSheetId="1">#REF!</definedName>
    <definedName name="DESC113J" localSheetId="8">#REF!</definedName>
    <definedName name="DESC113J" localSheetId="3">#REF!</definedName>
    <definedName name="DESC113J">NA()</definedName>
    <definedName name="DESC113K" localSheetId="1">#REF!</definedName>
    <definedName name="DESC113K" localSheetId="8">#REF!</definedName>
    <definedName name="DESC113K" localSheetId="3">#REF!</definedName>
    <definedName name="DESC113K">NA()</definedName>
    <definedName name="DESC114" localSheetId="1">#REF!</definedName>
    <definedName name="DESC114" localSheetId="8">#REF!</definedName>
    <definedName name="DESC114" localSheetId="3">#REF!</definedName>
    <definedName name="DESC114">NA()</definedName>
    <definedName name="DESC115" localSheetId="1">#REF!</definedName>
    <definedName name="DESC115" localSheetId="8">#REF!</definedName>
    <definedName name="DESC115" localSheetId="3">#REF!</definedName>
    <definedName name="DESC115">NA()</definedName>
    <definedName name="DESC116" localSheetId="1">#REF!</definedName>
    <definedName name="DESC116" localSheetId="8">#REF!</definedName>
    <definedName name="DESC116" localSheetId="3">#REF!</definedName>
    <definedName name="DESC116">NA()</definedName>
    <definedName name="DESC117" localSheetId="1">#REF!</definedName>
    <definedName name="DESC117" localSheetId="8">#REF!</definedName>
    <definedName name="DESC117" localSheetId="3">#REF!</definedName>
    <definedName name="DESC117">NA()</definedName>
    <definedName name="DESC118" localSheetId="1">#REF!</definedName>
    <definedName name="DESC118" localSheetId="8">#REF!</definedName>
    <definedName name="DESC118" localSheetId="3">#REF!</definedName>
    <definedName name="DESC118">NA()</definedName>
    <definedName name="DESC119" localSheetId="1">#REF!</definedName>
    <definedName name="DESC119" localSheetId="8">#REF!</definedName>
    <definedName name="DESC119" localSheetId="3">#REF!</definedName>
    <definedName name="DESC119">NA()</definedName>
    <definedName name="DESC120" localSheetId="1">#REF!</definedName>
    <definedName name="DESC120" localSheetId="8">#REF!</definedName>
    <definedName name="DESC120" localSheetId="3">#REF!</definedName>
    <definedName name="DESC120">NA()</definedName>
    <definedName name="DESC121" localSheetId="1">#REF!</definedName>
    <definedName name="DESC121" localSheetId="8">#REF!</definedName>
    <definedName name="DESC121" localSheetId="3">#REF!</definedName>
    <definedName name="DESC121">NA()</definedName>
    <definedName name="DESC122" localSheetId="1">#REF!</definedName>
    <definedName name="DESC122" localSheetId="8">#REF!</definedName>
    <definedName name="DESC122" localSheetId="3">#REF!</definedName>
    <definedName name="DESC122">NA()</definedName>
    <definedName name="DESC123" localSheetId="1">#REF!</definedName>
    <definedName name="DESC123" localSheetId="8">#REF!</definedName>
    <definedName name="DESC123" localSheetId="3">#REF!</definedName>
    <definedName name="DESC123">NA()</definedName>
    <definedName name="DESC124" localSheetId="1">#REF!</definedName>
    <definedName name="DESC124" localSheetId="8">#REF!</definedName>
    <definedName name="DESC124" localSheetId="3">#REF!</definedName>
    <definedName name="DESC124">NA()</definedName>
    <definedName name="DESC125" localSheetId="1">#REF!</definedName>
    <definedName name="DESC125" localSheetId="8">#REF!</definedName>
    <definedName name="DESC125" localSheetId="3">#REF!</definedName>
    <definedName name="DESC125">NA()</definedName>
    <definedName name="DESC126" localSheetId="1">#REF!</definedName>
    <definedName name="DESC126" localSheetId="8">#REF!</definedName>
    <definedName name="DESC126" localSheetId="3">#REF!</definedName>
    <definedName name="DESC126">NA()</definedName>
    <definedName name="DESC127" localSheetId="1">#REF!</definedName>
    <definedName name="DESC127" localSheetId="8">#REF!</definedName>
    <definedName name="DESC127" localSheetId="3">#REF!</definedName>
    <definedName name="DESC127">NA()</definedName>
    <definedName name="DESC127A" localSheetId="1">#REF!</definedName>
    <definedName name="DESC127A" localSheetId="8">#REF!</definedName>
    <definedName name="DESC127A" localSheetId="3">#REF!</definedName>
    <definedName name="DESC127A">NA()</definedName>
    <definedName name="DESC127B" localSheetId="1">#REF!</definedName>
    <definedName name="DESC127B" localSheetId="8">#REF!</definedName>
    <definedName name="DESC127B" localSheetId="3">#REF!</definedName>
    <definedName name="DESC127B">NA()</definedName>
    <definedName name="DESC127C" localSheetId="1">#REF!</definedName>
    <definedName name="DESC127C" localSheetId="8">#REF!</definedName>
    <definedName name="DESC127C" localSheetId="3">#REF!</definedName>
    <definedName name="DESC127C">NA()</definedName>
    <definedName name="DESC127D" localSheetId="1">#REF!</definedName>
    <definedName name="DESC127D" localSheetId="8">#REF!</definedName>
    <definedName name="DESC127D" localSheetId="3">#REF!</definedName>
    <definedName name="DESC127D">NA()</definedName>
    <definedName name="DESC127E" localSheetId="1">#REF!</definedName>
    <definedName name="DESC127E" localSheetId="8">#REF!</definedName>
    <definedName name="DESC127E" localSheetId="3">#REF!</definedName>
    <definedName name="DESC127E">NA()</definedName>
    <definedName name="DESC127F" localSheetId="1">#REF!</definedName>
    <definedName name="DESC127F" localSheetId="8">#REF!</definedName>
    <definedName name="DESC127F" localSheetId="3">#REF!</definedName>
    <definedName name="DESC127F">NA()</definedName>
    <definedName name="DESC127G" localSheetId="1">#REF!</definedName>
    <definedName name="DESC127G" localSheetId="8">#REF!</definedName>
    <definedName name="DESC127G" localSheetId="3">#REF!</definedName>
    <definedName name="DESC127G">NA()</definedName>
    <definedName name="DESC127H" localSheetId="1">#REF!</definedName>
    <definedName name="DESC127H" localSheetId="8">#REF!</definedName>
    <definedName name="DESC127H" localSheetId="3">#REF!</definedName>
    <definedName name="DESC127H">NA()</definedName>
    <definedName name="DESC127I" localSheetId="1">#REF!</definedName>
    <definedName name="DESC127I" localSheetId="8">#REF!</definedName>
    <definedName name="DESC127I" localSheetId="3">#REF!</definedName>
    <definedName name="DESC127I">NA()</definedName>
    <definedName name="DESC127J" localSheetId="1">#REF!</definedName>
    <definedName name="DESC127J" localSheetId="8">#REF!</definedName>
    <definedName name="DESC127J" localSheetId="3">#REF!</definedName>
    <definedName name="DESC127J">NA()</definedName>
    <definedName name="DESC128" localSheetId="1">#REF!</definedName>
    <definedName name="DESC128" localSheetId="8">#REF!</definedName>
    <definedName name="DESC128" localSheetId="3">#REF!</definedName>
    <definedName name="DESC128">NA()</definedName>
    <definedName name="DESC128A" localSheetId="1">#REF!</definedName>
    <definedName name="DESC128A" localSheetId="8">#REF!</definedName>
    <definedName name="DESC128A" localSheetId="3">#REF!</definedName>
    <definedName name="DESC128A">NA()</definedName>
    <definedName name="DESC128B" localSheetId="1">#REF!</definedName>
    <definedName name="DESC128B" localSheetId="8">#REF!</definedName>
    <definedName name="DESC128B" localSheetId="3">#REF!</definedName>
    <definedName name="DESC128B">NA()</definedName>
    <definedName name="DESC128C" localSheetId="1">#REF!</definedName>
    <definedName name="DESC128C" localSheetId="8">#REF!</definedName>
    <definedName name="DESC128C" localSheetId="3">#REF!</definedName>
    <definedName name="DESC128C">NA()</definedName>
    <definedName name="DESC128D" localSheetId="1">#REF!</definedName>
    <definedName name="DESC128D" localSheetId="8">#REF!</definedName>
    <definedName name="DESC128D" localSheetId="3">#REF!</definedName>
    <definedName name="DESC128D">NA()</definedName>
    <definedName name="DESC128E" localSheetId="1">#REF!</definedName>
    <definedName name="DESC128E" localSheetId="8">#REF!</definedName>
    <definedName name="DESC128E" localSheetId="3">#REF!</definedName>
    <definedName name="DESC128E">NA()</definedName>
    <definedName name="DESC128F" localSheetId="1">#REF!</definedName>
    <definedName name="DESC128F" localSheetId="8">#REF!</definedName>
    <definedName name="DESC128F" localSheetId="3">#REF!</definedName>
    <definedName name="DESC128F">NA()</definedName>
    <definedName name="DESC128G" localSheetId="1">#REF!</definedName>
    <definedName name="DESC128G" localSheetId="8">#REF!</definedName>
    <definedName name="DESC128G" localSheetId="3">#REF!</definedName>
    <definedName name="DESC128G">NA()</definedName>
    <definedName name="DESC129" localSheetId="1">#REF!</definedName>
    <definedName name="DESC129" localSheetId="8">#REF!</definedName>
    <definedName name="DESC129" localSheetId="3">#REF!</definedName>
    <definedName name="DESC129">NA()</definedName>
    <definedName name="DESC129A" localSheetId="1">#REF!</definedName>
    <definedName name="DESC129A" localSheetId="8">#REF!</definedName>
    <definedName name="DESC129A" localSheetId="3">#REF!</definedName>
    <definedName name="DESC129A">NA()</definedName>
    <definedName name="DESC129B" localSheetId="1">#REF!</definedName>
    <definedName name="DESC129B" localSheetId="8">#REF!</definedName>
    <definedName name="DESC129B" localSheetId="3">#REF!</definedName>
    <definedName name="DESC129B">NA()</definedName>
    <definedName name="DESC129C" localSheetId="1">#REF!</definedName>
    <definedName name="DESC129C" localSheetId="8">#REF!</definedName>
    <definedName name="DESC129C" localSheetId="3">#REF!</definedName>
    <definedName name="DESC129C">NA()</definedName>
    <definedName name="DESC129D" localSheetId="1">#REF!</definedName>
    <definedName name="DESC129D" localSheetId="8">#REF!</definedName>
    <definedName name="DESC129D" localSheetId="3">#REF!</definedName>
    <definedName name="DESC129D">NA()</definedName>
    <definedName name="DESC130" localSheetId="1">#REF!</definedName>
    <definedName name="DESC130" localSheetId="8">#REF!</definedName>
    <definedName name="DESC130" localSheetId="3">#REF!</definedName>
    <definedName name="DESC130">NA()</definedName>
    <definedName name="DESC130A" localSheetId="1">#REF!</definedName>
    <definedName name="DESC130A" localSheetId="8">#REF!</definedName>
    <definedName name="DESC130A" localSheetId="3">#REF!</definedName>
    <definedName name="DESC130A">NA()</definedName>
    <definedName name="DESC130B" localSheetId="1">#REF!</definedName>
    <definedName name="DESC130B" localSheetId="8">#REF!</definedName>
    <definedName name="DESC130B" localSheetId="3">#REF!</definedName>
    <definedName name="DESC130B">NA()</definedName>
    <definedName name="DESC131" localSheetId="1">#REF!</definedName>
    <definedName name="DESC131" localSheetId="8">#REF!</definedName>
    <definedName name="DESC131" localSheetId="3">#REF!</definedName>
    <definedName name="DESC131">NA()</definedName>
    <definedName name="DESC132" localSheetId="1">#REF!</definedName>
    <definedName name="DESC132" localSheetId="8">#REF!</definedName>
    <definedName name="DESC132" localSheetId="3">#REF!</definedName>
    <definedName name="DESC132">NA()</definedName>
    <definedName name="DESC133" localSheetId="1">#REF!</definedName>
    <definedName name="DESC133" localSheetId="8">#REF!</definedName>
    <definedName name="DESC133" localSheetId="3">#REF!</definedName>
    <definedName name="DESC133">NA()</definedName>
    <definedName name="DESC14" localSheetId="1">#REF!</definedName>
    <definedName name="DESC14" localSheetId="8">#REF!</definedName>
    <definedName name="DESC14" localSheetId="3">#REF!</definedName>
    <definedName name="DESC14">NA()</definedName>
    <definedName name="DESC143" localSheetId="1">#REF!</definedName>
    <definedName name="DESC143" localSheetId="8">#REF!</definedName>
    <definedName name="DESC143" localSheetId="3">#REF!</definedName>
    <definedName name="DESC143">NA()</definedName>
    <definedName name="DESC144" localSheetId="1">#REF!</definedName>
    <definedName name="DESC144" localSheetId="8">#REF!</definedName>
    <definedName name="DESC144" localSheetId="3">#REF!</definedName>
    <definedName name="DESC144">NA()</definedName>
    <definedName name="DESC145" localSheetId="1">#REF!</definedName>
    <definedName name="DESC145" localSheetId="8">#REF!</definedName>
    <definedName name="DESC145" localSheetId="3">#REF!</definedName>
    <definedName name="DESC145">NA()</definedName>
    <definedName name="DESC146" localSheetId="1">#REF!</definedName>
    <definedName name="DESC146" localSheetId="8">#REF!</definedName>
    <definedName name="DESC146" localSheetId="3">#REF!</definedName>
    <definedName name="DESC146">NA()</definedName>
    <definedName name="DESC147" localSheetId="1">#REF!</definedName>
    <definedName name="DESC147" localSheetId="8">#REF!</definedName>
    <definedName name="DESC147" localSheetId="3">#REF!</definedName>
    <definedName name="DESC147">NA()</definedName>
    <definedName name="DESC148" localSheetId="1">#REF!</definedName>
    <definedName name="DESC148" localSheetId="8">#REF!</definedName>
    <definedName name="DESC148" localSheetId="3">#REF!</definedName>
    <definedName name="DESC148">NA()</definedName>
    <definedName name="DESC149" localSheetId="1">#REF!</definedName>
    <definedName name="DESC149" localSheetId="8">#REF!</definedName>
    <definedName name="DESC149" localSheetId="3">#REF!</definedName>
    <definedName name="DESC149">NA()</definedName>
    <definedName name="DESC150" localSheetId="1">#REF!</definedName>
    <definedName name="DESC150" localSheetId="8">#REF!</definedName>
    <definedName name="DESC150" localSheetId="3">#REF!</definedName>
    <definedName name="DESC150">NA()</definedName>
    <definedName name="DESC152" localSheetId="1">#REF!</definedName>
    <definedName name="DESC152" localSheetId="8">#REF!</definedName>
    <definedName name="DESC152" localSheetId="3">#REF!</definedName>
    <definedName name="DESC152">NA()</definedName>
    <definedName name="DESC153" localSheetId="1">#REF!</definedName>
    <definedName name="DESC153" localSheetId="8">#REF!</definedName>
    <definedName name="DESC153" localSheetId="3">#REF!</definedName>
    <definedName name="DESC153">NA()</definedName>
    <definedName name="DESC154" localSheetId="1">#REF!</definedName>
    <definedName name="DESC154" localSheetId="8">#REF!</definedName>
    <definedName name="DESC154" localSheetId="3">#REF!</definedName>
    <definedName name="DESC154">NA()</definedName>
    <definedName name="DESC155" localSheetId="1">#REF!</definedName>
    <definedName name="DESC155" localSheetId="8">#REF!</definedName>
    <definedName name="DESC155" localSheetId="3">#REF!</definedName>
    <definedName name="DESC155">NA()</definedName>
    <definedName name="DESC156" localSheetId="1">#REF!</definedName>
    <definedName name="DESC156" localSheetId="8">#REF!</definedName>
    <definedName name="DESC156" localSheetId="3">#REF!</definedName>
    <definedName name="DESC156">NA()</definedName>
    <definedName name="DESC157" localSheetId="1">#REF!</definedName>
    <definedName name="DESC157" localSheetId="8">#REF!</definedName>
    <definedName name="DESC157" localSheetId="3">#REF!</definedName>
    <definedName name="DESC157">NA()</definedName>
    <definedName name="DESC158" localSheetId="1">#REF!</definedName>
    <definedName name="DESC158" localSheetId="8">#REF!</definedName>
    <definedName name="DESC158" localSheetId="3">#REF!</definedName>
    <definedName name="DESC158">NA()</definedName>
    <definedName name="DESC16" localSheetId="1">#REF!</definedName>
    <definedName name="DESC16" localSheetId="8">#REF!</definedName>
    <definedName name="DESC16" localSheetId="3">#REF!</definedName>
    <definedName name="DESC16">NA()</definedName>
    <definedName name="DESC18" localSheetId="1">#REF!</definedName>
    <definedName name="DESC18" localSheetId="8">#REF!</definedName>
    <definedName name="DESC18" localSheetId="3">#REF!</definedName>
    <definedName name="DESC18">NA()</definedName>
    <definedName name="DESC19" localSheetId="1">#REF!</definedName>
    <definedName name="DESC19" localSheetId="8">#REF!</definedName>
    <definedName name="DESC19" localSheetId="3">#REF!</definedName>
    <definedName name="DESC19">NA()</definedName>
    <definedName name="DESC20" localSheetId="1">#REF!</definedName>
    <definedName name="DESC20" localSheetId="8">#REF!</definedName>
    <definedName name="DESC20" localSheetId="3">#REF!</definedName>
    <definedName name="DESC20">NA()</definedName>
    <definedName name="DESC21" localSheetId="1">#REF!</definedName>
    <definedName name="DESC21" localSheetId="8">#REF!</definedName>
    <definedName name="DESC21" localSheetId="3">#REF!</definedName>
    <definedName name="DESC21">NA()</definedName>
    <definedName name="DESC22" localSheetId="1">#REF!</definedName>
    <definedName name="DESC22" localSheetId="8">#REF!</definedName>
    <definedName name="DESC22" localSheetId="3">#REF!</definedName>
    <definedName name="DESC22">NA()</definedName>
    <definedName name="DESC23" localSheetId="1">#REF!</definedName>
    <definedName name="DESC23" localSheetId="8">#REF!</definedName>
    <definedName name="DESC23" localSheetId="3">#REF!</definedName>
    <definedName name="DESC23">NA()</definedName>
    <definedName name="DESC24" localSheetId="1">#REF!</definedName>
    <definedName name="DESC24" localSheetId="8">#REF!</definedName>
    <definedName name="DESC24" localSheetId="3">#REF!</definedName>
    <definedName name="DESC24">NA()</definedName>
    <definedName name="DESC26" localSheetId="1">#REF!</definedName>
    <definedName name="DESC26" localSheetId="8">#REF!</definedName>
    <definedName name="DESC26" localSheetId="3">#REF!</definedName>
    <definedName name="DESC26">NA()</definedName>
    <definedName name="DESC27" localSheetId="1">#REF!</definedName>
    <definedName name="DESC27" localSheetId="8">#REF!</definedName>
    <definedName name="DESC27" localSheetId="3">#REF!</definedName>
    <definedName name="DESC27">NA()</definedName>
    <definedName name="DESC29" localSheetId="1">#REF!</definedName>
    <definedName name="DESC29" localSheetId="8">#REF!</definedName>
    <definedName name="DESC29" localSheetId="3">#REF!</definedName>
    <definedName name="DESC29">NA()</definedName>
    <definedName name="DESC30" localSheetId="1">#REF!</definedName>
    <definedName name="DESC30" localSheetId="8">#REF!</definedName>
    <definedName name="DESC30" localSheetId="3">#REF!</definedName>
    <definedName name="DESC30">NA()</definedName>
    <definedName name="DESC31" localSheetId="1">#REF!</definedName>
    <definedName name="DESC31" localSheetId="8">#REF!</definedName>
    <definedName name="DESC31" localSheetId="3">#REF!</definedName>
    <definedName name="DESC31">NA()</definedName>
    <definedName name="DESC32" localSheetId="1">#REF!</definedName>
    <definedName name="DESC32" localSheetId="8">#REF!</definedName>
    <definedName name="DESC32" localSheetId="3">#REF!</definedName>
    <definedName name="DESC32">NA()</definedName>
    <definedName name="DESC33" localSheetId="1">#REF!</definedName>
    <definedName name="DESC33" localSheetId="8">#REF!</definedName>
    <definedName name="DESC33" localSheetId="3">#REF!</definedName>
    <definedName name="DESC33">NA()</definedName>
    <definedName name="DESC34" localSheetId="1">#REF!</definedName>
    <definedName name="DESC34" localSheetId="8">#REF!</definedName>
    <definedName name="DESC34" localSheetId="3">#REF!</definedName>
    <definedName name="DESC34">NA()</definedName>
    <definedName name="DESC35" localSheetId="1">#REF!</definedName>
    <definedName name="DESC35" localSheetId="8">#REF!</definedName>
    <definedName name="DESC35" localSheetId="3">#REF!</definedName>
    <definedName name="DESC35">NA()</definedName>
    <definedName name="DESC36" localSheetId="1">#REF!</definedName>
    <definedName name="DESC36" localSheetId="8">#REF!</definedName>
    <definedName name="DESC36" localSheetId="3">#REF!</definedName>
    <definedName name="DESC36">NA()</definedName>
    <definedName name="DESC37" localSheetId="1">#REF!</definedName>
    <definedName name="DESC37" localSheetId="8">#REF!</definedName>
    <definedName name="DESC37" localSheetId="3">#REF!</definedName>
    <definedName name="DESC37">NA()</definedName>
    <definedName name="DESC38" localSheetId="1">#REF!</definedName>
    <definedName name="DESC38" localSheetId="8">#REF!</definedName>
    <definedName name="DESC38" localSheetId="3">#REF!</definedName>
    <definedName name="DESC38">NA()</definedName>
    <definedName name="DESC39" localSheetId="1">#REF!</definedName>
    <definedName name="DESC39" localSheetId="8">#REF!</definedName>
    <definedName name="DESC39" localSheetId="3">#REF!</definedName>
    <definedName name="DESC39">NA()</definedName>
    <definedName name="DESC40" localSheetId="1">#REF!</definedName>
    <definedName name="DESC40" localSheetId="8">#REF!</definedName>
    <definedName name="DESC40" localSheetId="3">#REF!</definedName>
    <definedName name="DESC40">NA()</definedName>
    <definedName name="DESC41" localSheetId="1">#REF!</definedName>
    <definedName name="DESC41" localSheetId="8">#REF!</definedName>
    <definedName name="DESC41" localSheetId="3">#REF!</definedName>
    <definedName name="DESC41">NA()</definedName>
    <definedName name="DESC42" localSheetId="1">#REF!</definedName>
    <definedName name="DESC42" localSheetId="8">#REF!</definedName>
    <definedName name="DESC42" localSheetId="3">#REF!</definedName>
    <definedName name="DESC42">NA()</definedName>
    <definedName name="DESC43" localSheetId="1">#REF!</definedName>
    <definedName name="DESC43" localSheetId="8">#REF!</definedName>
    <definedName name="DESC43" localSheetId="3">#REF!</definedName>
    <definedName name="DESC43">NA()</definedName>
    <definedName name="DESC44" localSheetId="1">#REF!</definedName>
    <definedName name="DESC44" localSheetId="8">#REF!</definedName>
    <definedName name="DESC44" localSheetId="3">#REF!</definedName>
    <definedName name="DESC44">NA()</definedName>
    <definedName name="DESC45" localSheetId="1">#REF!</definedName>
    <definedName name="DESC45" localSheetId="8">#REF!</definedName>
    <definedName name="DESC45" localSheetId="3">#REF!</definedName>
    <definedName name="DESC45">NA()</definedName>
    <definedName name="DESC46" localSheetId="1">#REF!</definedName>
    <definedName name="DESC46" localSheetId="8">#REF!</definedName>
    <definedName name="DESC46" localSheetId="3">#REF!</definedName>
    <definedName name="DESC46">NA()</definedName>
    <definedName name="DESC47" localSheetId="1">#REF!</definedName>
    <definedName name="DESC47" localSheetId="8">#REF!</definedName>
    <definedName name="DESC47" localSheetId="3">#REF!</definedName>
    <definedName name="DESC47">NA()</definedName>
    <definedName name="DESC48" localSheetId="1">#REF!</definedName>
    <definedName name="DESC48" localSheetId="8">#REF!</definedName>
    <definedName name="DESC48" localSheetId="3">#REF!</definedName>
    <definedName name="DESC48">NA()</definedName>
    <definedName name="DESC49" localSheetId="1">#REF!</definedName>
    <definedName name="DESC49" localSheetId="8">#REF!</definedName>
    <definedName name="DESC49" localSheetId="3">#REF!</definedName>
    <definedName name="DESC49">NA()</definedName>
    <definedName name="DESC50" localSheetId="1">#REF!</definedName>
    <definedName name="DESC50" localSheetId="8">#REF!</definedName>
    <definedName name="DESC50" localSheetId="3">#REF!</definedName>
    <definedName name="DESC50">NA()</definedName>
    <definedName name="DESC51" localSheetId="1">#REF!</definedName>
    <definedName name="DESC51" localSheetId="8">#REF!</definedName>
    <definedName name="DESC51" localSheetId="3">#REF!</definedName>
    <definedName name="DESC51">NA()</definedName>
    <definedName name="DESC52" localSheetId="1">#REF!</definedName>
    <definedName name="DESC52" localSheetId="8">#REF!</definedName>
    <definedName name="DESC52" localSheetId="3">#REF!</definedName>
    <definedName name="DESC52">NA()</definedName>
    <definedName name="DESC54" localSheetId="1">#REF!</definedName>
    <definedName name="DESC54" localSheetId="8">#REF!</definedName>
    <definedName name="DESC54" localSheetId="3">#REF!</definedName>
    <definedName name="DESC54">NA()</definedName>
    <definedName name="DESC56" localSheetId="1">#REF!</definedName>
    <definedName name="DESC56" localSheetId="8">#REF!</definedName>
    <definedName name="DESC56" localSheetId="3">#REF!</definedName>
    <definedName name="DESC56">NA()</definedName>
    <definedName name="DESC57" localSheetId="1">#REF!</definedName>
    <definedName name="DESC57" localSheetId="8">#REF!</definedName>
    <definedName name="DESC57" localSheetId="3">#REF!</definedName>
    <definedName name="DESC57">NA()</definedName>
    <definedName name="DESC58" localSheetId="1">#REF!</definedName>
    <definedName name="DESC58" localSheetId="8">#REF!</definedName>
    <definedName name="DESC58" localSheetId="3">#REF!</definedName>
    <definedName name="DESC58">NA()</definedName>
    <definedName name="DESC59" localSheetId="1">#REF!</definedName>
    <definedName name="DESC59" localSheetId="8">#REF!</definedName>
    <definedName name="DESC59" localSheetId="3">#REF!</definedName>
    <definedName name="DESC59">NA()</definedName>
    <definedName name="DESC60" localSheetId="1">#REF!</definedName>
    <definedName name="DESC60" localSheetId="8">#REF!</definedName>
    <definedName name="DESC60" localSheetId="3">#REF!</definedName>
    <definedName name="DESC60">NA()</definedName>
    <definedName name="DESC61" localSheetId="1">#REF!</definedName>
    <definedName name="DESC61" localSheetId="8">#REF!</definedName>
    <definedName name="DESC61" localSheetId="3">#REF!</definedName>
    <definedName name="DESC61">NA()</definedName>
    <definedName name="DESC63" localSheetId="1">#REF!</definedName>
    <definedName name="DESC63" localSheetId="8">#REF!</definedName>
    <definedName name="DESC63" localSheetId="3">#REF!</definedName>
    <definedName name="DESC63">NA()</definedName>
    <definedName name="DESC64" localSheetId="1">#REF!</definedName>
    <definedName name="DESC64" localSheetId="8">#REF!</definedName>
    <definedName name="DESC64" localSheetId="3">#REF!</definedName>
    <definedName name="DESC64">NA()</definedName>
    <definedName name="DESC65" localSheetId="1">#REF!</definedName>
    <definedName name="DESC65" localSheetId="8">#REF!</definedName>
    <definedName name="DESC65" localSheetId="3">#REF!</definedName>
    <definedName name="DESC65">NA()</definedName>
    <definedName name="DESC66" localSheetId="1">#REF!</definedName>
    <definedName name="DESC66" localSheetId="8">#REF!</definedName>
    <definedName name="DESC66" localSheetId="3">#REF!</definedName>
    <definedName name="DESC66">NA()</definedName>
    <definedName name="DESC68" localSheetId="1">#REF!</definedName>
    <definedName name="DESC68" localSheetId="8">#REF!</definedName>
    <definedName name="DESC68" localSheetId="3">#REF!</definedName>
    <definedName name="DESC68">NA()</definedName>
    <definedName name="DESC69" localSheetId="1">#REF!</definedName>
    <definedName name="DESC69" localSheetId="8">#REF!</definedName>
    <definedName name="DESC69" localSheetId="3">#REF!</definedName>
    <definedName name="DESC69">NA()</definedName>
    <definedName name="DESC7" localSheetId="1">#REF!</definedName>
    <definedName name="DESC7" localSheetId="8">#REF!</definedName>
    <definedName name="DESC7" localSheetId="3">#REF!</definedName>
    <definedName name="DESC7">NA()</definedName>
    <definedName name="DESC70" localSheetId="1">#REF!</definedName>
    <definedName name="DESC70" localSheetId="8">#REF!</definedName>
    <definedName name="DESC70" localSheetId="3">#REF!</definedName>
    <definedName name="DESC70">NA()</definedName>
    <definedName name="DESC71" localSheetId="1">#REF!</definedName>
    <definedName name="DESC71" localSheetId="8">#REF!</definedName>
    <definedName name="DESC71" localSheetId="3">#REF!</definedName>
    <definedName name="DESC71">NA()</definedName>
    <definedName name="DESC72" localSheetId="1">#REF!</definedName>
    <definedName name="DESC72" localSheetId="8">#REF!</definedName>
    <definedName name="DESC72" localSheetId="3">#REF!</definedName>
    <definedName name="DESC72">NA()</definedName>
    <definedName name="DESC73" localSheetId="1">#REF!</definedName>
    <definedName name="DESC73" localSheetId="8">#REF!</definedName>
    <definedName name="DESC73" localSheetId="3">#REF!</definedName>
    <definedName name="DESC73">NA()</definedName>
    <definedName name="DESC74" localSheetId="1">#REF!</definedName>
    <definedName name="DESC74" localSheetId="8">#REF!</definedName>
    <definedName name="DESC74" localSheetId="3">#REF!</definedName>
    <definedName name="DESC74">NA()</definedName>
    <definedName name="DESC77" localSheetId="1">#REF!</definedName>
    <definedName name="DESC77" localSheetId="8">#REF!</definedName>
    <definedName name="DESC77" localSheetId="3">#REF!</definedName>
    <definedName name="DESC77">NA()</definedName>
    <definedName name="DESC78" localSheetId="1">#REF!</definedName>
    <definedName name="DESC78" localSheetId="8">#REF!</definedName>
    <definedName name="DESC78" localSheetId="3">#REF!</definedName>
    <definedName name="DESC78">NA()</definedName>
    <definedName name="DESC79" localSheetId="1">#REF!</definedName>
    <definedName name="DESC79" localSheetId="8">#REF!</definedName>
    <definedName name="DESC79" localSheetId="3">#REF!</definedName>
    <definedName name="DESC79">NA()</definedName>
    <definedName name="DESC79A" localSheetId="1">#REF!</definedName>
    <definedName name="DESC79A" localSheetId="8">#REF!</definedName>
    <definedName name="DESC79A" localSheetId="3">#REF!</definedName>
    <definedName name="DESC79A">NA()</definedName>
    <definedName name="DESC79B" localSheetId="1">#REF!</definedName>
    <definedName name="DESC79B" localSheetId="8">#REF!</definedName>
    <definedName name="DESC79B" localSheetId="3">#REF!</definedName>
    <definedName name="DESC79B">NA()</definedName>
    <definedName name="DESC79C" localSheetId="1">#REF!</definedName>
    <definedName name="DESC79C" localSheetId="8">#REF!</definedName>
    <definedName name="DESC79C" localSheetId="3">#REF!</definedName>
    <definedName name="DESC79C">NA()</definedName>
    <definedName name="DESC80" localSheetId="1">#REF!</definedName>
    <definedName name="DESC80" localSheetId="8">#REF!</definedName>
    <definedName name="DESC80" localSheetId="3">#REF!</definedName>
    <definedName name="DESC80">NA()</definedName>
    <definedName name="DESC80A" localSheetId="1">#REF!</definedName>
    <definedName name="DESC80A" localSheetId="8">#REF!</definedName>
    <definedName name="DESC80A" localSheetId="3">#REF!</definedName>
    <definedName name="DESC80A">NA()</definedName>
    <definedName name="DESC80B" localSheetId="1">#REF!</definedName>
    <definedName name="DESC80B" localSheetId="8">#REF!</definedName>
    <definedName name="DESC80B" localSheetId="3">#REF!</definedName>
    <definedName name="DESC80B">NA()</definedName>
    <definedName name="DESC80C" localSheetId="1">#REF!</definedName>
    <definedName name="DESC80C" localSheetId="8">#REF!</definedName>
    <definedName name="DESC80C" localSheetId="3">#REF!</definedName>
    <definedName name="DESC80C">NA()</definedName>
    <definedName name="DESC81" localSheetId="1">#REF!</definedName>
    <definedName name="DESC81" localSheetId="8">#REF!</definedName>
    <definedName name="DESC81" localSheetId="3">#REF!</definedName>
    <definedName name="DESC81">NA()</definedName>
    <definedName name="DESC82" localSheetId="1">#REF!</definedName>
    <definedName name="DESC82" localSheetId="8">#REF!</definedName>
    <definedName name="DESC82" localSheetId="3">#REF!</definedName>
    <definedName name="DESC82">NA()</definedName>
    <definedName name="DESC85" localSheetId="1">#REF!</definedName>
    <definedName name="DESC85" localSheetId="8">#REF!</definedName>
    <definedName name="DESC85" localSheetId="3">#REF!</definedName>
    <definedName name="DESC85">NA()</definedName>
    <definedName name="DESC86" localSheetId="1">#REF!</definedName>
    <definedName name="DESC86" localSheetId="8">#REF!</definedName>
    <definedName name="DESC86" localSheetId="3">#REF!</definedName>
    <definedName name="DESC86">NA()</definedName>
    <definedName name="DESC87" localSheetId="1">#REF!</definedName>
    <definedName name="DESC87" localSheetId="8">#REF!</definedName>
    <definedName name="DESC87" localSheetId="3">#REF!</definedName>
    <definedName name="DESC87">NA()</definedName>
    <definedName name="DESC88" localSheetId="1">#REF!</definedName>
    <definedName name="DESC88" localSheetId="8">#REF!</definedName>
    <definedName name="DESC88" localSheetId="3">#REF!</definedName>
    <definedName name="DESC88">NA()</definedName>
    <definedName name="DESC92" localSheetId="1">#REF!</definedName>
    <definedName name="DESC92" localSheetId="8">#REF!</definedName>
    <definedName name="DESC92" localSheetId="3">#REF!</definedName>
    <definedName name="DESC92">NA()</definedName>
    <definedName name="DESC93" localSheetId="1">#REF!</definedName>
    <definedName name="DESC93" localSheetId="8">#REF!</definedName>
    <definedName name="DESC93" localSheetId="3">#REF!</definedName>
    <definedName name="DESC93">NA()</definedName>
    <definedName name="DESC94" localSheetId="1">#REF!</definedName>
    <definedName name="DESC94" localSheetId="8">#REF!</definedName>
    <definedName name="DESC94" localSheetId="3">#REF!</definedName>
    <definedName name="DESC94">NA()</definedName>
    <definedName name="DESC95" localSheetId="1">#REF!</definedName>
    <definedName name="DESC95" localSheetId="8">#REF!</definedName>
    <definedName name="DESC95" localSheetId="3">#REF!</definedName>
    <definedName name="DESC95">NA()</definedName>
    <definedName name="DESC98" localSheetId="1">#REF!</definedName>
    <definedName name="DESC98" localSheetId="8">#REF!</definedName>
    <definedName name="DESC98" localSheetId="3">#REF!</definedName>
    <definedName name="DESC98">NA()</definedName>
    <definedName name="DESC99" localSheetId="1">#REF!</definedName>
    <definedName name="DESC99" localSheetId="8">#REF!</definedName>
    <definedName name="DESC99" localSheetId="3">#REF!</definedName>
    <definedName name="DESC99">NA()</definedName>
    <definedName name="DESCRIPTION" localSheetId="9">#REF!</definedName>
    <definedName name="DESCRIPTION">#REF!</definedName>
    <definedName name="designed">#REF!</definedName>
    <definedName name="Detonator" localSheetId="1">#REF!</definedName>
    <definedName name="Detonator" localSheetId="8">#REF!</definedName>
    <definedName name="Detonator" localSheetId="3">#REF!</definedName>
    <definedName name="Detonator">NA()</definedName>
    <definedName name="Detonator_1">"#REF!"</definedName>
    <definedName name="Detonator_12">"$#REF!.#REF!#REF!"</definedName>
    <definedName name="Detonator_7">"#REF!"</definedName>
    <definedName name="Detonator_8">"#REF!"</definedName>
    <definedName name="df" localSheetId="8" hidden="1">{"'Sheet1'!$A$4386:$N$4591"}</definedName>
    <definedName name="df" localSheetId="4" hidden="1">{"'Sheet1'!$A$4386:$N$4591"}</definedName>
    <definedName name="df" localSheetId="5" hidden="1">{"'Sheet1'!$A$4386:$N$4591"}</definedName>
    <definedName name="df" localSheetId="9" hidden="1">{"form-D1",#N/A,FALSE,"FORM-D1";"form-D1_amt",#N/A,FALSE,"FORM-D1"}</definedName>
    <definedName name="df" localSheetId="12" hidden="1">{"'Sheet1'!$A$4386:$N$4591"}</definedName>
    <definedName name="df" localSheetId="2" hidden="1">{"'Sheet1'!$A$4386:$N$4591"}</definedName>
    <definedName name="df" localSheetId="6" hidden="1">{"'Sheet1'!$A$4386:$N$4591"}</definedName>
    <definedName name="df" localSheetId="3" hidden="1">{"'Sheet1'!$A$4386:$N$4591"}</definedName>
    <definedName name="df" localSheetId="7" hidden="1">{"'Sheet1'!$A$4386:$N$4591"}</definedName>
    <definedName name="df" hidden="1">{"'Sheet1'!$A$4386:$N$4591"}</definedName>
    <definedName name="dfd" localSheetId="8" hidden="1">{"Execavation",#N/A,FALSE,"furniture (employer)"}</definedName>
    <definedName name="dfd" localSheetId="4" hidden="1">{"Execavation",#N/A,FALSE,"furniture (employer)"}</definedName>
    <definedName name="dfd" localSheetId="5" hidden="1">{"Execavation",#N/A,FALSE,"furniture (employer)"}</definedName>
    <definedName name="dfd" localSheetId="12" hidden="1">{"Execavation",#N/A,FALSE,"furniture (employer)"}</definedName>
    <definedName name="dfd" localSheetId="2" hidden="1">{"Execavation",#N/A,FALSE,"furniture (employer)"}</definedName>
    <definedName name="dfd" localSheetId="6" hidden="1">{"Execavation",#N/A,FALSE,"furniture (employer)"}</definedName>
    <definedName name="dfd" localSheetId="3" hidden="1">{"Execavation",#N/A,FALSE,"furniture (employer)"}</definedName>
    <definedName name="dfd" localSheetId="7" hidden="1">{"Execavation",#N/A,FALSE,"furniture (employer)"}</definedName>
    <definedName name="dfd" hidden="1">{"Execavation",#N/A,FALSE,"furniture (employer)"}</definedName>
    <definedName name="DFDF">#REF!</definedName>
    <definedName name="dfdfs" localSheetId="8" hidden="1">{"'Sheet1'!$A$4386:$N$4591"}</definedName>
    <definedName name="dfdfs" localSheetId="4" hidden="1">{"'Sheet1'!$A$4386:$N$4591"}</definedName>
    <definedName name="dfdfs" localSheetId="5" hidden="1">{"'Sheet1'!$A$4386:$N$4591"}</definedName>
    <definedName name="dfdfs" localSheetId="9" hidden="1">{"'Sheet1'!$A$4386:$N$4591"}</definedName>
    <definedName name="dfdfs" localSheetId="12" hidden="1">{"'Sheet1'!$A$4386:$N$4591"}</definedName>
    <definedName name="dfdfs" localSheetId="2" hidden="1">{"'Sheet1'!$A$4386:$N$4591"}</definedName>
    <definedName name="dfdfs" localSheetId="6" hidden="1">{"'Sheet1'!$A$4386:$N$4591"}</definedName>
    <definedName name="dfdfs" localSheetId="3" hidden="1">{"'Sheet1'!$A$4386:$N$4591"}</definedName>
    <definedName name="dfdfs" localSheetId="7" hidden="1">{"'Sheet1'!$A$4386:$N$4591"}</definedName>
    <definedName name="dfdfs" hidden="1">{"'Sheet1'!$A$4386:$N$4591"}</definedName>
    <definedName name="dffd">#N/A</definedName>
    <definedName name="dfg" localSheetId="9" hidden="1">{"form-D1",#N/A,FALSE,"FORM-D1";"form-D1_amt",#N/A,FALSE,"FORM-D1"}</definedName>
    <definedName name="dfg" hidden="1">{"form-D1",#N/A,FALSE,"FORM-D1";"form-D1_amt",#N/A,FALSE,"FORM-D1"}</definedName>
    <definedName name="dgf" localSheetId="8" hidden="1">{"'Sheet1'!$A$4386:$N$4591"}</definedName>
    <definedName name="dgf" localSheetId="4" hidden="1">{"'Sheet1'!$A$4386:$N$4591"}</definedName>
    <definedName name="dgf" localSheetId="5" hidden="1">{"'Sheet1'!$A$4386:$N$4591"}</definedName>
    <definedName name="dgf" localSheetId="12" hidden="1">{"'Sheet1'!$A$4386:$N$4591"}</definedName>
    <definedName name="dgf" localSheetId="2" hidden="1">{"'Sheet1'!$A$4386:$N$4591"}</definedName>
    <definedName name="dgf" localSheetId="6" hidden="1">{"'Sheet1'!$A$4386:$N$4591"}</definedName>
    <definedName name="dgf" localSheetId="3" hidden="1">{"'Sheet1'!$A$4386:$N$4591"}</definedName>
    <definedName name="dgf" localSheetId="7" hidden="1">{"'Sheet1'!$A$4386:$N$4591"}</definedName>
    <definedName name="dgf" hidden="1">{"'Sheet1'!$A$4386:$N$4591"}</definedName>
    <definedName name="dgh">#N/A</definedName>
    <definedName name="dghkl" localSheetId="1" hidden="1">{"'Bill No. 7'!$A$1:$G$32"}</definedName>
    <definedName name="dghkl" localSheetId="8" hidden="1">{"'Bill No. 7'!$A$1:$G$32"}</definedName>
    <definedName name="dghkl" localSheetId="4" hidden="1">{"'Bill No. 7'!$A$1:$G$32"}</definedName>
    <definedName name="dghkl" localSheetId="5" hidden="1">{"'Bill No. 7'!$A$1:$G$32"}</definedName>
    <definedName name="dghkl" localSheetId="9" hidden="1">{"'Bill No. 7'!$A$1:$G$32"}</definedName>
    <definedName name="dghkl" localSheetId="12" hidden="1">{"'Bill No. 7'!$A$1:$G$32"}</definedName>
    <definedName name="dghkl" localSheetId="2" hidden="1">{"'Bill No. 7'!$A$1:$G$32"}</definedName>
    <definedName name="dghkl" localSheetId="6" hidden="1">{"'Bill No. 7'!$A$1:$G$32"}</definedName>
    <definedName name="dghkl" localSheetId="3" hidden="1">{"'Bill No. 7'!$A$1:$G$32"}</definedName>
    <definedName name="dghkl" localSheetId="7" hidden="1">{"'Bill No. 7'!$A$1:$G$32"}</definedName>
    <definedName name="dghkl" hidden="1">{"'Bill No. 7'!$A$1:$G$32"}</definedName>
    <definedName name="dhds">#N/A</definedName>
    <definedName name="DHTML" localSheetId="8" hidden="1">{"'Sheet1'!$A$4386:$N$4591"}</definedName>
    <definedName name="DHTML" localSheetId="4" hidden="1">{"'Sheet1'!$A$4386:$N$4591"}</definedName>
    <definedName name="DHTML" localSheetId="5" hidden="1">{"'Sheet1'!$A$4386:$N$4591"}</definedName>
    <definedName name="DHTML" localSheetId="9" hidden="1">{"'Sheet1'!$A$4386:$N$4591"}</definedName>
    <definedName name="DHTML" localSheetId="12" hidden="1">{"'Sheet1'!$A$4386:$N$4591"}</definedName>
    <definedName name="DHTML" localSheetId="2" hidden="1">{"'Sheet1'!$A$4386:$N$4591"}</definedName>
    <definedName name="DHTML" localSheetId="6" hidden="1">{"'Sheet1'!$A$4386:$N$4591"}</definedName>
    <definedName name="DHTML" localSheetId="3" hidden="1">{"'Sheet1'!$A$4386:$N$4591"}</definedName>
    <definedName name="DHTML" localSheetId="7" hidden="1">{"'Sheet1'!$A$4386:$N$4591"}</definedName>
    <definedName name="DHTML" hidden="1">{"'Sheet1'!$A$4386:$N$4591"}</definedName>
    <definedName name="dia">#REF!</definedName>
    <definedName name="Diesel">#REF!</definedName>
    <definedName name="Diesel_1">"#REF!"</definedName>
    <definedName name="Diesel_24">NA()</definedName>
    <definedName name="Diesel_7">NA()</definedName>
    <definedName name="Diesel_8">"#REF!"</definedName>
    <definedName name="difcemnh">#REF!</definedName>
    <definedName name="difcemon">#REF!</definedName>
    <definedName name="difexc6070">#REF!</definedName>
    <definedName name="diffcemnh">#REF!</definedName>
    <definedName name="diffcemon">#REF!</definedName>
    <definedName name="diffexc607">#REF!</definedName>
    <definedName name="diffexc6070">#REF!</definedName>
    <definedName name="diffhysdnh">#REF!</definedName>
    <definedName name="difhysdnh">#REF!</definedName>
    <definedName name="dil">#REF!</definedName>
    <definedName name="direarrow">#REF!</definedName>
    <definedName name="directinarrow.pcc">#REF!</definedName>
    <definedName name="disbrick">#REF!</definedName>
    <definedName name="Discount" hidden="1">#REF!</definedName>
    <definedName name="disflexi">#REF!</definedName>
    <definedName name="disflexipavement">#REF!</definedName>
    <definedName name="dismanflexipave">#REF!</definedName>
    <definedName name="dismantlebrick">#REF!</definedName>
    <definedName name="dismantlebrickbridge">#REF!</definedName>
    <definedName name="dismantlehume">#REF!</definedName>
    <definedName name="dismantlepcc">#REF!</definedName>
    <definedName name="dismantlepccbridge">#REF!</definedName>
    <definedName name="dismantlercc">#REF!</definedName>
    <definedName name="dismantlestoneslab">#REF!</definedName>
    <definedName name="dismantlewearingbridge">#REF!</definedName>
    <definedName name="dismexpjoint">#REF!</definedName>
    <definedName name="dismrail">#REF!</definedName>
    <definedName name="dismstonemas">#REF!</definedName>
    <definedName name="dispcc">#REF!</definedName>
    <definedName name="dispipe">#REF!</definedName>
    <definedName name="display_area_2" hidden="1">#REF!</definedName>
    <definedName name="disposal1">#REF!</definedName>
    <definedName name="disr">#REF!</definedName>
    <definedName name="disrcc">#REF!</definedName>
    <definedName name="dissteel">#REF!</definedName>
    <definedName name="disstone">#REF!</definedName>
    <definedName name="Distribution">#REF!</definedName>
    <definedName name="dk">#REF!</definedName>
    <definedName name="dl___0">#REF!</definedName>
    <definedName name="dl___13">#REF!</definedName>
    <definedName name="dldl" localSheetId="8" hidden="1">{"form-D1",#N/A,FALSE,"FORM-D1";"form-D1_amt",#N/A,FALSE,"FORM-D1"}</definedName>
    <definedName name="dldl" localSheetId="4" hidden="1">{"form-D1",#N/A,FALSE,"FORM-D1";"form-D1_amt",#N/A,FALSE,"FORM-D1"}</definedName>
    <definedName name="dldl" localSheetId="5" hidden="1">{"form-D1",#N/A,FALSE,"FORM-D1";"form-D1_amt",#N/A,FALSE,"FORM-D1"}</definedName>
    <definedName name="dldl" localSheetId="12" hidden="1">{"form-D1",#N/A,FALSE,"FORM-D1";"form-D1_amt",#N/A,FALSE,"FORM-D1"}</definedName>
    <definedName name="dldl" localSheetId="2" hidden="1">{"form-D1",#N/A,FALSE,"FORM-D1";"form-D1_amt",#N/A,FALSE,"FORM-D1"}</definedName>
    <definedName name="dldl" localSheetId="6" hidden="1">{"form-D1",#N/A,FALSE,"FORM-D1";"form-D1_amt",#N/A,FALSE,"FORM-D1"}</definedName>
    <definedName name="dldl" localSheetId="3" hidden="1">{"form-D1",#N/A,FALSE,"FORM-D1";"form-D1_amt",#N/A,FALSE,"FORM-D1"}</definedName>
    <definedName name="dldl" localSheetId="7" hidden="1">{"form-D1",#N/A,FALSE,"FORM-D1";"form-D1_amt",#N/A,FALSE,"FORM-D1"}</definedName>
    <definedName name="dldl" hidden="1">{"form-D1",#N/A,FALSE,"FORM-D1";"form-D1_amt",#N/A,FALSE,"FORM-D1"}</definedName>
    <definedName name="DMA">"$#REF!.#REF!#REF!"</definedName>
    <definedName name="DMA_1">"#REF!"</definedName>
    <definedName name="DMA_24">NA()</definedName>
    <definedName name="DMA_7">NA()</definedName>
    <definedName name="DMA_8">"#REF!"</definedName>
    <definedName name="DMRC_TOTAL">#REF!</definedName>
    <definedName name="dnsoil">#REF!</definedName>
    <definedName name="docu">#REF!</definedName>
    <definedName name="Document_array" localSheetId="8">{"Book1","Monthwise Liabilities UP to July-06.xls","Aug'06.xls","Hold Cheque.xls","July'06.xls","June'06.xls","May'06.xls"}</definedName>
    <definedName name="Document_array" localSheetId="4">{"Book1","Monthwise Liabilities UP to July-06.xls","Aug'06.xls","Hold Cheque.xls","July'06.xls","June'06.xls","May'06.xls"}</definedName>
    <definedName name="Document_array" localSheetId="5">{"Book1","Monthwise Liabilities UP to July-06.xls","Aug'06.xls","Hold Cheque.xls","July'06.xls","June'06.xls","May'06.xls"}</definedName>
    <definedName name="Document_array" localSheetId="12">{"Book1","Monthwise Liabilities UP to July-06.xls","Aug'06.xls","Hold Cheque.xls","July'06.xls","June'06.xls","May'06.xls"}</definedName>
    <definedName name="Document_array" localSheetId="2">{"Book1","Monthwise Liabilities UP to July-06.xls","Aug'06.xls","Hold Cheque.xls","July'06.xls","June'06.xls","May'06.xls"}</definedName>
    <definedName name="Document_array" localSheetId="6">{"Book1","Monthwise Liabilities UP to July-06.xls","Aug'06.xls","Hold Cheque.xls","July'06.xls","June'06.xls","May'06.xls"}</definedName>
    <definedName name="Document_array" localSheetId="3">{"Book1","Monthwise Liabilities UP to July-06.xls","Aug'06.xls","Hold Cheque.xls","July'06.xls","June'06.xls","May'06.xls"}</definedName>
    <definedName name="Document_array" localSheetId="7">{"Book1","Monthwise Liabilities UP to July-06.xls","Aug'06.xls","Hold Cheque.xls","July'06.xls","June'06.xls","May'06.xls"}</definedName>
    <definedName name="Document_array">{"Book1","Monthwise Liabilities UP to July-06.xls","Aug'06.xls","Hold Cheque.xls","July'06.xls","June'06.xls","May'06.xls"}</definedName>
    <definedName name="DOGUB" localSheetId="9">#REF!</definedName>
    <definedName name="DOGUB">#REF!</definedName>
    <definedName name="DOOR">NA()</definedName>
    <definedName name="DOOR_1">"#REF!"</definedName>
    <definedName name="DOOR_12">"$#REF!.#REF!#REF!"</definedName>
    <definedName name="dozer" localSheetId="1">#REF!</definedName>
    <definedName name="dozer" localSheetId="8">#REF!</definedName>
    <definedName name="dozer" localSheetId="3">#REF!</definedName>
    <definedName name="Dozer">"$#REF!.$N$26"</definedName>
    <definedName name="Dozer_1">"#REF!"</definedName>
    <definedName name="Dozer_24">NA()</definedName>
    <definedName name="Dozer_7">NA()</definedName>
    <definedName name="dozer200" localSheetId="1">#REF!</definedName>
    <definedName name="dozer200" localSheetId="8">#REF!</definedName>
    <definedName name="dozer200" localSheetId="3">#REF!</definedName>
    <definedName name="dozer200">NA()</definedName>
    <definedName name="dozer200_1">"#REF!"</definedName>
    <definedName name="dozer200_12">"$#REF!.#REF!#REF!"</definedName>
    <definedName name="DPC">NA()</definedName>
    <definedName name="DPC_1">"#REF!"</definedName>
    <definedName name="DPC_12">"$#REF!.#REF!#REF!"</definedName>
    <definedName name="dpr22.04.06" localSheetId="8" hidden="1">{"form-D1",#N/A,FALSE,"FORM-D1";"form-D1_amt",#N/A,FALSE,"FORM-D1"}</definedName>
    <definedName name="dpr22.04.06" localSheetId="4" hidden="1">{"form-D1",#N/A,FALSE,"FORM-D1";"form-D1_amt",#N/A,FALSE,"FORM-D1"}</definedName>
    <definedName name="dpr22.04.06" localSheetId="5" hidden="1">{"form-D1",#N/A,FALSE,"FORM-D1";"form-D1_amt",#N/A,FALSE,"FORM-D1"}</definedName>
    <definedName name="dpr22.04.06" localSheetId="12" hidden="1">{"form-D1",#N/A,FALSE,"FORM-D1";"form-D1_amt",#N/A,FALSE,"FORM-D1"}</definedName>
    <definedName name="dpr22.04.06" localSheetId="2" hidden="1">{"form-D1",#N/A,FALSE,"FORM-D1";"form-D1_amt",#N/A,FALSE,"FORM-D1"}</definedName>
    <definedName name="dpr22.04.06" localSheetId="6" hidden="1">{"form-D1",#N/A,FALSE,"FORM-D1";"form-D1_amt",#N/A,FALSE,"FORM-D1"}</definedName>
    <definedName name="dpr22.04.06" localSheetId="3" hidden="1">{"form-D1",#N/A,FALSE,"FORM-D1";"form-D1_amt",#N/A,FALSE,"FORM-D1"}</definedName>
    <definedName name="dpr22.04.06" localSheetId="7" hidden="1">{"form-D1",#N/A,FALSE,"FORM-D1";"form-D1_amt",#N/A,FALSE,"FORM-D1"}</definedName>
    <definedName name="dpr22.04.06" hidden="1">{"form-D1",#N/A,FALSE,"FORM-D1";"form-D1_amt",#N/A,FALSE,"FORM-D1"}</definedName>
    <definedName name="dr" localSheetId="8" hidden="1">{"'Sheet1'!$A$4386:$N$4591"}</definedName>
    <definedName name="dr" localSheetId="4" hidden="1">{"'Sheet1'!$A$4386:$N$4591"}</definedName>
    <definedName name="dr" localSheetId="5" hidden="1">{"'Sheet1'!$A$4386:$N$4591"}</definedName>
    <definedName name="dr" localSheetId="12" hidden="1">{"'Sheet1'!$A$4386:$N$4591"}</definedName>
    <definedName name="dr" localSheetId="2" hidden="1">{"'Sheet1'!$A$4386:$N$4591"}</definedName>
    <definedName name="dr" localSheetId="6" hidden="1">{"'Sheet1'!$A$4386:$N$4591"}</definedName>
    <definedName name="dr" localSheetId="3" hidden="1">{"'Sheet1'!$A$4386:$N$4591"}</definedName>
    <definedName name="dr" localSheetId="7" hidden="1">{"'Sheet1'!$A$4386:$N$4591"}</definedName>
    <definedName name="dr" hidden="1">{"'Sheet1'!$A$4386:$N$4591"}</definedName>
    <definedName name="DR.33">#REF!</definedName>
    <definedName name="DR.46">#REF!</definedName>
    <definedName name="DR.56">#REF!</definedName>
    <definedName name="DR_46">#N/A</definedName>
    <definedName name="DR_56">#N/A</definedName>
    <definedName name="drad" localSheetId="9">#REF!</definedName>
    <definedName name="drad">#REF!</definedName>
    <definedName name="drain.a1.nh">#REF!</definedName>
    <definedName name="drain.a2.nh">#REF!</definedName>
    <definedName name="drain.a3.nh">#REF!</definedName>
    <definedName name="drain.b1.nh">#REF!</definedName>
    <definedName name="drain.b2.nh">#REF!</definedName>
    <definedName name="drain.b3.nh">#REF!</definedName>
    <definedName name="drain_a2_nh">#N/A</definedName>
    <definedName name="drain_a3_nh">#N/A</definedName>
    <definedName name="drain_b1_nh">#N/A</definedName>
    <definedName name="drain_b2_nh">#N/A</definedName>
    <definedName name="drain_b3_nh">#N/A</definedName>
    <definedName name="Drainage" localSheetId="8" hidden="1">{"'Typical Costs Estimates'!$C$158:$H$161"}</definedName>
    <definedName name="Drainage" localSheetId="4" hidden="1">{"'Typical Costs Estimates'!$C$158:$H$161"}</definedName>
    <definedName name="Drainage" localSheetId="5" hidden="1">{"'Typical Costs Estimates'!$C$158:$H$161"}</definedName>
    <definedName name="Drainage" localSheetId="12" hidden="1">{"'Typical Costs Estimates'!$C$158:$H$161"}</definedName>
    <definedName name="Drainage" localSheetId="2" hidden="1">{"'Typical Costs Estimates'!$C$158:$H$161"}</definedName>
    <definedName name="Drainage" localSheetId="6" hidden="1">{"'Typical Costs Estimates'!$C$158:$H$161"}</definedName>
    <definedName name="Drainage" localSheetId="3" hidden="1">{"'Typical Costs Estimates'!$C$158:$H$161"}</definedName>
    <definedName name="Drainage" localSheetId="7" hidden="1">{"'Typical Costs Estimates'!$C$158:$H$161"}</definedName>
    <definedName name="Drainage" hidden="1">{"'Typical Costs Estimates'!$C$158:$H$161"}</definedName>
    <definedName name="drains">#REF!</definedName>
    <definedName name="drains_1">"#REF!"</definedName>
    <definedName name="drains_12">"$#REF!.#REF!#REF!"</definedName>
    <definedName name="drainspout">#REF!</definedName>
    <definedName name="drainspout100">#REF!</definedName>
    <definedName name="drainspout100bnh">#REF!</definedName>
    <definedName name="drainspoutdeck">#REF!</definedName>
    <definedName name="drainspoutdeckbridge">#REF!</definedName>
    <definedName name="DRBA3O" localSheetId="8"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 localSheetId="4"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 localSheetId="5"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 localSheetId="9"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 localSheetId="1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 localSheetId="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 localSheetId="6"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 localSheetId="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 localSheetId="7"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esser">#REF!</definedName>
    <definedName name="dresser_1">"#REF!"</definedName>
    <definedName name="dresser_12">"$#REF!.#REF!#REF!"</definedName>
    <definedName name="dresser_7">"#REF!"</definedName>
    <definedName name="dresser_8">"#REF!"</definedName>
    <definedName name="driller" localSheetId="1">#REF!</definedName>
    <definedName name="driller" localSheetId="8">#REF!</definedName>
    <definedName name="driller" localSheetId="3">#REF!</definedName>
    <definedName name="driller">NA()</definedName>
    <definedName name="driller_1">"#REF!"</definedName>
    <definedName name="driller_12">"$#REF!.#REF!#REF!"</definedName>
    <definedName name="driller_7">"#REF!"</definedName>
    <definedName name="driller_8">"#REF!"</definedName>
    <definedName name="drillingequipment" localSheetId="1">#REF!</definedName>
    <definedName name="drillingequipment" localSheetId="8">#REF!</definedName>
    <definedName name="drillingequipment" localSheetId="3">#REF!</definedName>
    <definedName name="drillingequipment">NA()</definedName>
    <definedName name="drillingequipment_1">"#REF!"</definedName>
    <definedName name="drillingequipment_12">"$#REF!.#REF!#REF!"</definedName>
    <definedName name="drillingequipment_7">"#REF!"</definedName>
    <definedName name="drillingequipment_8">"#REF!"</definedName>
    <definedName name="drsp">#REF!</definedName>
    <definedName name="Ds">#REF!</definedName>
    <definedName name="Ds___0">#REF!</definedName>
    <definedName name="Ds___13">#REF!</definedName>
    <definedName name="dsad">NA()</definedName>
    <definedName name="dsad_1">NA()</definedName>
    <definedName name="dsat">#REF!</definedName>
    <definedName name="dsds">#REF!</definedName>
    <definedName name="Dsgn_Chg.">#REF!</definedName>
    <definedName name="dsobwd" localSheetId="9">#REF!</definedName>
    <definedName name="dsobwd">#REF!</definedName>
    <definedName name="dsth">#REF!</definedName>
    <definedName name="dt">#REF!</definedName>
    <definedName name="Dust" localSheetId="1">#REF!</definedName>
    <definedName name="Dust" localSheetId="8">#REF!</definedName>
    <definedName name="Dust" localSheetId="3">#REF!</definedName>
    <definedName name="Dust">NA()</definedName>
    <definedName name="Dust_1">#REF!</definedName>
    <definedName name="Dust_12">NA()</definedName>
    <definedName name="Dust_4">#REF!</definedName>
    <definedName name="Dust_5">#REF!</definedName>
    <definedName name="Dust_6">#REF!</definedName>
    <definedName name="Dust_7">NA()</definedName>
    <definedName name="Dust_8">NA()</definedName>
    <definedName name="dvv">#REF!</definedName>
    <definedName name="E" localSheetId="9">#N/A</definedName>
    <definedName name="e">#REF!</definedName>
    <definedName name="e_1">"#REF!"</definedName>
    <definedName name="e_12">"$#REF!.#REF!#REF!"</definedName>
    <definedName name="e_7">"#REF!"</definedName>
    <definedName name="e_8">"#REF!"</definedName>
    <definedName name="Earth">NA()</definedName>
    <definedName name="Earth_1">#REF!</definedName>
    <definedName name="Earth_12">NA()</definedName>
    <definedName name="Earth_4">#REF!</definedName>
    <definedName name="Earth_5">#REF!</definedName>
    <definedName name="Earth_6">#REF!</definedName>
    <definedName name="Earth_7">NA()</definedName>
    <definedName name="Earth_8">NA()</definedName>
    <definedName name="earthfill">#REF!</definedName>
    <definedName name="EARTHFILL_NEWEARTH">#REF!</definedName>
    <definedName name="EARTHFILL_NEWEARTH_1">"#REF!"</definedName>
    <definedName name="EARTHFILL_NEWEARTH_12">"$#REF!.#REF!#REF!"</definedName>
    <definedName name="EARTHFILL_NEWEARTH_7">"#REF!"</definedName>
    <definedName name="EARTHFILL_NEWEARTH_8">"#REF!"</definedName>
    <definedName name="econ" localSheetId="9">#REF!</definedName>
    <definedName name="econ">#REF!</definedName>
    <definedName name="Edge_Strip_Wid">#REF!</definedName>
    <definedName name="EDO">#REF!</definedName>
    <definedName name="EE">#REF!</definedName>
    <definedName name="EEEE" localSheetId="8" hidden="1">{"form-D1",#N/A,FALSE,"FORM-D1";"form-D1_amt",#N/A,FALSE,"FORM-D1"}</definedName>
    <definedName name="EEEE" localSheetId="4" hidden="1">{"form-D1",#N/A,FALSE,"FORM-D1";"form-D1_amt",#N/A,FALSE,"FORM-D1"}</definedName>
    <definedName name="EEEE" localSheetId="5" hidden="1">{"form-D1",#N/A,FALSE,"FORM-D1";"form-D1_amt",#N/A,FALSE,"FORM-D1"}</definedName>
    <definedName name="EEEE" localSheetId="9" hidden="1">{"form-D1",#N/A,FALSE,"FORM-D1";"form-D1_amt",#N/A,FALSE,"FORM-D1"}</definedName>
    <definedName name="EEEE" localSheetId="12" hidden="1">{"form-D1",#N/A,FALSE,"FORM-D1";"form-D1_amt",#N/A,FALSE,"FORM-D1"}</definedName>
    <definedName name="EEEE" localSheetId="2" hidden="1">{"form-D1",#N/A,FALSE,"FORM-D1";"form-D1_amt",#N/A,FALSE,"FORM-D1"}</definedName>
    <definedName name="EEEE" localSheetId="6" hidden="1">{"form-D1",#N/A,FALSE,"FORM-D1";"form-D1_amt",#N/A,FALSE,"FORM-D1"}</definedName>
    <definedName name="EEEE" localSheetId="3" hidden="1">{"form-D1",#N/A,FALSE,"FORM-D1";"form-D1_amt",#N/A,FALSE,"FORM-D1"}</definedName>
    <definedName name="EEEE" localSheetId="7" hidden="1">{"form-D1",#N/A,FALSE,"FORM-D1";"form-D1_amt",#N/A,FALSE,"FORM-D1"}</definedName>
    <definedName name="EEEE" hidden="1">{"form-D1",#N/A,FALSE,"FORM-D1";"form-D1_amt",#N/A,FALSE,"FORM-D1"}</definedName>
    <definedName name="eeer">#REF!</definedName>
    <definedName name="eehr">#REF!</definedName>
    <definedName name="eehrw">#REF!</definedName>
    <definedName name="efef">#REF!</definedName>
    <definedName name="EFILL_AVAILABLE">NA()</definedName>
    <definedName name="EFILL_AVAILABLE_1">"#REF!"</definedName>
    <definedName name="EFILL_AVAILABLE_12">"$#REF!.#REF!#REF!"</definedName>
    <definedName name="EFILL_AVAILABLE_7">"#REF!"</definedName>
    <definedName name="EFILL_AVAILABLE_8">"#REF!"</definedName>
    <definedName name="elasto">#REF!</definedName>
    <definedName name="elastobnh">#REF!</definedName>
    <definedName name="elastomericbearing">#REF!</definedName>
    <definedName name="Elead">#REF!</definedName>
    <definedName name="ELECTRICAL">NA()</definedName>
    <definedName name="ELECTRICAL_1">"#REF!"</definedName>
    <definedName name="ELECTRICAL_12">"$#REF!.#REF!#REF!"</definedName>
    <definedName name="ELECTRICAL_7">"#REF!"</definedName>
    <definedName name="ELECTRICAL_8">"#REF!"</definedName>
    <definedName name="electrician" localSheetId="1">#REF!</definedName>
    <definedName name="electrician" localSheetId="8">#REF!</definedName>
    <definedName name="electrician" localSheetId="3">#REF!</definedName>
    <definedName name="electrician">NA()</definedName>
    <definedName name="electrician_1">"#REF!"</definedName>
    <definedName name="electrician_12">"$#REF!.#REF!#REF!"</definedName>
    <definedName name="electricpoles">#N/A</definedName>
    <definedName name="electricpoles_1">NA()</definedName>
    <definedName name="electricpoles_1_1">NA()</definedName>
    <definedName name="electricpoles_1_17">NA()</definedName>
    <definedName name="electricpoles_1_17_1">NA()</definedName>
    <definedName name="electricpoles_1_2">NA()</definedName>
    <definedName name="electricpoles_1_22">NA()</definedName>
    <definedName name="electricpoles_1_22_1">NA()</definedName>
    <definedName name="electricpoles_10">NA()</definedName>
    <definedName name="electricpoles_10_1">NA()</definedName>
    <definedName name="electricpoles_10_17">NA()</definedName>
    <definedName name="electricpoles_10_17_1">NA()</definedName>
    <definedName name="electricpoles_10_22">NA()</definedName>
    <definedName name="electricpoles_10_22_1">NA()</definedName>
    <definedName name="electricpoles_11">NA()</definedName>
    <definedName name="electricpoles_11_1">NA()</definedName>
    <definedName name="electricpoles_11_17">NA()</definedName>
    <definedName name="electricpoles_11_17_1">NA()</definedName>
    <definedName name="electricpoles_11_22">NA()</definedName>
    <definedName name="electricpoles_11_22_1">NA()</definedName>
    <definedName name="electricpoles_12">NA()</definedName>
    <definedName name="electricpoles_12_1">NA()</definedName>
    <definedName name="electricpoles_12_17">NA()</definedName>
    <definedName name="electricpoles_12_17_1">NA()</definedName>
    <definedName name="electricpoles_12_22">NA()</definedName>
    <definedName name="electricpoles_12_22_1">NA()</definedName>
    <definedName name="electricpoles_14">NA()</definedName>
    <definedName name="electricpoles_14_1">NA()</definedName>
    <definedName name="electricpoles_14_17">NA()</definedName>
    <definedName name="electricpoles_14_17_1">NA()</definedName>
    <definedName name="electricpoles_14_22">NA()</definedName>
    <definedName name="electricpoles_14_22_1">NA()</definedName>
    <definedName name="electricpoles_16">NA()</definedName>
    <definedName name="electricpoles_16_1">NA()</definedName>
    <definedName name="electricpoles_16_17">NA()</definedName>
    <definedName name="electricpoles_16_17_1">NA()</definedName>
    <definedName name="electricpoles_16_22">NA()</definedName>
    <definedName name="electricpoles_16_22_1">NA()</definedName>
    <definedName name="electricpoles_17">NA()</definedName>
    <definedName name="electricpoles_17_1">NA()</definedName>
    <definedName name="electricpoles_18">#REF!</definedName>
    <definedName name="electricpoles_19">#REF!</definedName>
    <definedName name="electricpoles_22">NA()</definedName>
    <definedName name="electricpoles_22_1">NA()</definedName>
    <definedName name="electricpoles_3">NA()</definedName>
    <definedName name="electricpoles_3_1">NA()</definedName>
    <definedName name="electricpoles_3_1_1">NA()</definedName>
    <definedName name="electricpoles_3_1_17">NA()</definedName>
    <definedName name="electricpoles_3_1_17_1">NA()</definedName>
    <definedName name="electricpoles_3_1_2">NA()</definedName>
    <definedName name="electricpoles_3_1_22">NA()</definedName>
    <definedName name="electricpoles_3_1_22_1">NA()</definedName>
    <definedName name="electricpoles_3_10">NA()</definedName>
    <definedName name="electricpoles_3_10_1">NA()</definedName>
    <definedName name="electricpoles_3_10_17">NA()</definedName>
    <definedName name="electricpoles_3_10_17_1">NA()</definedName>
    <definedName name="electricpoles_3_10_22">NA()</definedName>
    <definedName name="electricpoles_3_10_22_1">NA()</definedName>
    <definedName name="electricpoles_3_11">NA()</definedName>
    <definedName name="electricpoles_3_11_1">NA()</definedName>
    <definedName name="electricpoles_3_11_17">NA()</definedName>
    <definedName name="electricpoles_3_11_17_1">NA()</definedName>
    <definedName name="electricpoles_3_11_22">NA()</definedName>
    <definedName name="electricpoles_3_11_22_1">NA()</definedName>
    <definedName name="electricpoles_3_12">NA()</definedName>
    <definedName name="electricpoles_3_12_1">NA()</definedName>
    <definedName name="electricpoles_3_12_17">NA()</definedName>
    <definedName name="electricpoles_3_12_17_1">NA()</definedName>
    <definedName name="electricpoles_3_12_22">NA()</definedName>
    <definedName name="electricpoles_3_12_22_1">NA()</definedName>
    <definedName name="electricpoles_3_14">NA()</definedName>
    <definedName name="electricpoles_3_14_1">NA()</definedName>
    <definedName name="electricpoles_3_14_17">NA()</definedName>
    <definedName name="electricpoles_3_14_17_1">NA()</definedName>
    <definedName name="electricpoles_3_14_22">NA()</definedName>
    <definedName name="electricpoles_3_14_22_1">NA()</definedName>
    <definedName name="electricpoles_3_16">NA()</definedName>
    <definedName name="electricpoles_3_16_1">NA()</definedName>
    <definedName name="electricpoles_3_16_17">NA()</definedName>
    <definedName name="electricpoles_3_16_17_1">NA()</definedName>
    <definedName name="electricpoles_3_16_22">NA()</definedName>
    <definedName name="electricpoles_3_16_22_1">NA()</definedName>
    <definedName name="electricpoles_3_17">NA()</definedName>
    <definedName name="electricpoles_3_17_1">NA()</definedName>
    <definedName name="electricpoles_3_22">NA()</definedName>
    <definedName name="electricpoles_3_22_1">NA()</definedName>
    <definedName name="electricpoles_3_5">NA()</definedName>
    <definedName name="electricpoles_3_5_1">NA()</definedName>
    <definedName name="electricpoles_3_8">NA()</definedName>
    <definedName name="electricpoles_3_8_1">NA()</definedName>
    <definedName name="electricpoles_3_8_17">NA()</definedName>
    <definedName name="electricpoles_3_8_17_1">NA()</definedName>
    <definedName name="electricpoles_3_8_22">NA()</definedName>
    <definedName name="electricpoles_3_8_22_1">NA()</definedName>
    <definedName name="electricpoles_3_9">NA()</definedName>
    <definedName name="electricpoles_3_9_1">NA()</definedName>
    <definedName name="electricpoles_3_9_17">NA()</definedName>
    <definedName name="electricpoles_3_9_17_1">NA()</definedName>
    <definedName name="electricpoles_3_9_22">NA()</definedName>
    <definedName name="electricpoles_3_9_22_1">NA()</definedName>
    <definedName name="electricpoles_5">NA()</definedName>
    <definedName name="electricpoles_5_1">NA()</definedName>
    <definedName name="electricpoles_8">NA()</definedName>
    <definedName name="electricpoles_8_1">NA()</definedName>
    <definedName name="electricpoles_8_17">NA()</definedName>
    <definedName name="electricpoles_8_17_1">NA()</definedName>
    <definedName name="electricpoles_8_22">NA()</definedName>
    <definedName name="electricpoles_8_22_1">NA()</definedName>
    <definedName name="electricpoles_9">NA()</definedName>
    <definedName name="electricpoles_9_1">NA()</definedName>
    <definedName name="electricpoles_9_17">NA()</definedName>
    <definedName name="electricpoles_9_17_1">NA()</definedName>
    <definedName name="electricpoles_9_22">NA()</definedName>
    <definedName name="electricpoles_9_22_1">NA()</definedName>
    <definedName name="Em">#REF!</definedName>
    <definedName name="Em___0">#REF!</definedName>
    <definedName name="Em___13">#REF!</definedName>
    <definedName name="Email">#REF!</definedName>
    <definedName name="EMB">#REF!</definedName>
    <definedName name="Emb_lmc" localSheetId="8" hidden="1">{"'Sheet1'!$A$4386:$N$4591"}</definedName>
    <definedName name="Emb_lmc" localSheetId="4" hidden="1">{"'Sheet1'!$A$4386:$N$4591"}</definedName>
    <definedName name="Emb_lmc" localSheetId="5" hidden="1">{"'Sheet1'!$A$4386:$N$4591"}</definedName>
    <definedName name="Emb_lmc" localSheetId="12" hidden="1">{"'Sheet1'!$A$4386:$N$4591"}</definedName>
    <definedName name="Emb_lmc" localSheetId="2" hidden="1">{"'Sheet1'!$A$4386:$N$4591"}</definedName>
    <definedName name="Emb_lmc" localSheetId="6" hidden="1">{"'Sheet1'!$A$4386:$N$4591"}</definedName>
    <definedName name="Emb_lmc" localSheetId="3" hidden="1">{"'Sheet1'!$A$4386:$N$4591"}</definedName>
    <definedName name="Emb_lmc" localSheetId="7" hidden="1">{"'Sheet1'!$A$4386:$N$4591"}</definedName>
    <definedName name="Emb_lmc" hidden="1">{"'Sheet1'!$A$4386:$N$4591"}</definedName>
    <definedName name="Emb_Slope">#REF!</definedName>
    <definedName name="Embank">#REF!</definedName>
    <definedName name="embankavail">#REF!</definedName>
    <definedName name="Embankment">#REF!</definedName>
    <definedName name="Embankment_1">"#REF!"</definedName>
    <definedName name="Embankment_12">"$#REF!.#REF!#REF!"</definedName>
    <definedName name="EMBL" localSheetId="8" hidden="1">{"Execavation",#N/A,FALSE,"furniture (employer)"}</definedName>
    <definedName name="EMBL" localSheetId="4" hidden="1">{"Execavation",#N/A,FALSE,"furniture (employer)"}</definedName>
    <definedName name="EMBL" localSheetId="5" hidden="1">{"Execavation",#N/A,FALSE,"furniture (employer)"}</definedName>
    <definedName name="EMBL" localSheetId="12" hidden="1">{"Execavation",#N/A,FALSE,"furniture (employer)"}</definedName>
    <definedName name="EMBL" localSheetId="2" hidden="1">{"Execavation",#N/A,FALSE,"furniture (employer)"}</definedName>
    <definedName name="EMBL" localSheetId="6" hidden="1">{"Execavation",#N/A,FALSE,"furniture (employer)"}</definedName>
    <definedName name="EMBL" localSheetId="3" hidden="1">{"Execavation",#N/A,FALSE,"furniture (employer)"}</definedName>
    <definedName name="EMBL" localSheetId="7" hidden="1">{"Execavation",#N/A,FALSE,"furniture (employer)"}</definedName>
    <definedName name="EMBL" hidden="1">{"Execavation",#N/A,FALSE,"furniture (employer)"}</definedName>
    <definedName name="emulsion">#REF!</definedName>
    <definedName name="emulsion_1">"#REF!"</definedName>
    <definedName name="emulsion_12">"$#REF!.#REF!#REF!"</definedName>
    <definedName name="EMULSION2">#REF!</definedName>
    <definedName name="ENAMEL">NA()</definedName>
    <definedName name="ENAMEL_1">"#REF!"</definedName>
    <definedName name="ENAMEL_12">"$#REF!.#REF!#REF!"</definedName>
    <definedName name="encumm">"#REF!"</definedName>
    <definedName name="encumm_1">"#REF!"</definedName>
    <definedName name="encumm_3">"#REF!"</definedName>
    <definedName name="encumm_3_1">"#REF!"</definedName>
    <definedName name="encumm_3_5">"#REF!"</definedName>
    <definedName name="encumm_3_5_1">"#REF!"</definedName>
    <definedName name="encumm_5">"#REF!"</definedName>
    <definedName name="encumm_5_1">"#REF!"</definedName>
    <definedName name="End_App_East">#REF!</definedName>
    <definedName name="End_Ch_Bridge">#REF!</definedName>
    <definedName name="End_Ch_Project">#REF!</definedName>
    <definedName name="End_Wid_East">#REF!</definedName>
    <definedName name="Engineer">#REF!</definedName>
    <definedName name="environmentalcost">#N/A</definedName>
    <definedName name="environmentalcost_1">NA()</definedName>
    <definedName name="environmentalcost_1_1">NA()</definedName>
    <definedName name="environmentalcost_1_17">NA()</definedName>
    <definedName name="environmentalcost_1_17_1">NA()</definedName>
    <definedName name="environmentalcost_1_2">NA()</definedName>
    <definedName name="environmentalcost_1_22">NA()</definedName>
    <definedName name="environmentalcost_1_22_1">NA()</definedName>
    <definedName name="environmentalcost_10">NA()</definedName>
    <definedName name="environmentalcost_10_1">NA()</definedName>
    <definedName name="environmentalcost_10_17">NA()</definedName>
    <definedName name="environmentalcost_10_17_1">NA()</definedName>
    <definedName name="environmentalcost_10_22">NA()</definedName>
    <definedName name="environmentalcost_10_22_1">NA()</definedName>
    <definedName name="environmentalcost_11">NA()</definedName>
    <definedName name="environmentalcost_11_1">NA()</definedName>
    <definedName name="environmentalcost_11_17">NA()</definedName>
    <definedName name="environmentalcost_11_17_1">NA()</definedName>
    <definedName name="environmentalcost_11_22">NA()</definedName>
    <definedName name="environmentalcost_11_22_1">NA()</definedName>
    <definedName name="environmentalcost_12">NA()</definedName>
    <definedName name="environmentalcost_12_1">NA()</definedName>
    <definedName name="environmentalcost_12_17">NA()</definedName>
    <definedName name="environmentalcost_12_17_1">NA()</definedName>
    <definedName name="environmentalcost_12_22">NA()</definedName>
    <definedName name="environmentalcost_12_22_1">NA()</definedName>
    <definedName name="environmentalcost_14">NA()</definedName>
    <definedName name="environmentalcost_14_1">NA()</definedName>
    <definedName name="environmentalcost_14_17">NA()</definedName>
    <definedName name="environmentalcost_14_17_1">NA()</definedName>
    <definedName name="environmentalcost_14_22">NA()</definedName>
    <definedName name="environmentalcost_14_22_1">NA()</definedName>
    <definedName name="environmentalcost_16">NA()</definedName>
    <definedName name="environmentalcost_16_1">NA()</definedName>
    <definedName name="environmentalcost_16_17">NA()</definedName>
    <definedName name="environmentalcost_16_17_1">NA()</definedName>
    <definedName name="environmentalcost_16_22">NA()</definedName>
    <definedName name="environmentalcost_16_22_1">NA()</definedName>
    <definedName name="environmentalcost_17">NA()</definedName>
    <definedName name="environmentalcost_17_1">NA()</definedName>
    <definedName name="environmentalcost_18">#REF!</definedName>
    <definedName name="environmentalcost_19">#REF!</definedName>
    <definedName name="environmentalcost_22">NA()</definedName>
    <definedName name="environmentalcost_22_1">NA()</definedName>
    <definedName name="environmentalcost_3">NA()</definedName>
    <definedName name="environmentalcost_3_1">NA()</definedName>
    <definedName name="environmentalcost_3_1_1">NA()</definedName>
    <definedName name="environmentalcost_3_1_17">NA()</definedName>
    <definedName name="environmentalcost_3_1_17_1">NA()</definedName>
    <definedName name="environmentalcost_3_1_2">NA()</definedName>
    <definedName name="environmentalcost_3_1_22">NA()</definedName>
    <definedName name="environmentalcost_3_1_22_1">NA()</definedName>
    <definedName name="environmentalcost_3_10">NA()</definedName>
    <definedName name="environmentalcost_3_10_1">NA()</definedName>
    <definedName name="environmentalcost_3_10_17">NA()</definedName>
    <definedName name="environmentalcost_3_10_17_1">NA()</definedName>
    <definedName name="environmentalcost_3_10_22">NA()</definedName>
    <definedName name="environmentalcost_3_10_22_1">NA()</definedName>
    <definedName name="environmentalcost_3_11">NA()</definedName>
    <definedName name="environmentalcost_3_11_1">NA()</definedName>
    <definedName name="environmentalcost_3_11_17">NA()</definedName>
    <definedName name="environmentalcost_3_11_17_1">NA()</definedName>
    <definedName name="environmentalcost_3_11_22">NA()</definedName>
    <definedName name="environmentalcost_3_11_22_1">NA()</definedName>
    <definedName name="environmentalcost_3_12">NA()</definedName>
    <definedName name="environmentalcost_3_12_1">NA()</definedName>
    <definedName name="environmentalcost_3_12_17">NA()</definedName>
    <definedName name="environmentalcost_3_12_17_1">NA()</definedName>
    <definedName name="environmentalcost_3_12_22">NA()</definedName>
    <definedName name="environmentalcost_3_12_22_1">NA()</definedName>
    <definedName name="environmentalcost_3_14">NA()</definedName>
    <definedName name="environmentalcost_3_14_1">NA()</definedName>
    <definedName name="environmentalcost_3_14_17">NA()</definedName>
    <definedName name="environmentalcost_3_14_17_1">NA()</definedName>
    <definedName name="environmentalcost_3_14_22">NA()</definedName>
    <definedName name="environmentalcost_3_14_22_1">NA()</definedName>
    <definedName name="environmentalcost_3_16">NA()</definedName>
    <definedName name="environmentalcost_3_16_1">NA()</definedName>
    <definedName name="environmentalcost_3_16_17">NA()</definedName>
    <definedName name="environmentalcost_3_16_17_1">NA()</definedName>
    <definedName name="environmentalcost_3_16_22">NA()</definedName>
    <definedName name="environmentalcost_3_16_22_1">NA()</definedName>
    <definedName name="environmentalcost_3_17">NA()</definedName>
    <definedName name="environmentalcost_3_17_1">NA()</definedName>
    <definedName name="environmentalcost_3_22">NA()</definedName>
    <definedName name="environmentalcost_3_22_1">NA()</definedName>
    <definedName name="environmentalcost_3_5">NA()</definedName>
    <definedName name="environmentalcost_3_5_1">NA()</definedName>
    <definedName name="environmentalcost_3_8">NA()</definedName>
    <definedName name="environmentalcost_3_8_1">NA()</definedName>
    <definedName name="environmentalcost_3_8_17">NA()</definedName>
    <definedName name="environmentalcost_3_8_17_1">NA()</definedName>
    <definedName name="environmentalcost_3_8_22">NA()</definedName>
    <definedName name="environmentalcost_3_8_22_1">NA()</definedName>
    <definedName name="environmentalcost_3_9">NA()</definedName>
    <definedName name="environmentalcost_3_9_1">NA()</definedName>
    <definedName name="environmentalcost_3_9_17">NA()</definedName>
    <definedName name="environmentalcost_3_9_17_1">NA()</definedName>
    <definedName name="environmentalcost_3_9_22">NA()</definedName>
    <definedName name="environmentalcost_3_9_22_1">NA()</definedName>
    <definedName name="environmentalcost_5">NA()</definedName>
    <definedName name="environmentalcost_5_1">NA()</definedName>
    <definedName name="environmentalcost_8">NA()</definedName>
    <definedName name="environmentalcost_8_1">NA()</definedName>
    <definedName name="environmentalcost_8_17">NA()</definedName>
    <definedName name="environmentalcost_8_17_1">NA()</definedName>
    <definedName name="environmentalcost_8_22">NA()</definedName>
    <definedName name="environmentalcost_8_22_1">NA()</definedName>
    <definedName name="environmentalcost_9">NA()</definedName>
    <definedName name="environmentalcost_9_1">NA()</definedName>
    <definedName name="environmentalcost_9_17">NA()</definedName>
    <definedName name="environmentalcost_9_17_1">NA()</definedName>
    <definedName name="environmentalcost_9_22">NA()</definedName>
    <definedName name="environmentalcost_9_22_1">NA()</definedName>
    <definedName name="EPCContractor">#REF!</definedName>
    <definedName name="equipdetail">#REF!</definedName>
    <definedName name="EQUIPMENT_PROPOSED">#REF!</definedName>
    <definedName name="EQUIPSUM">#REF!</definedName>
    <definedName name="er">#REF!</definedName>
    <definedName name="Es___0">#REF!</definedName>
    <definedName name="Es___13">#REF!</definedName>
    <definedName name="escl">#REF!</definedName>
    <definedName name="ESh_Wid">#REF!</definedName>
    <definedName name="ESSR1">#REF!</definedName>
    <definedName name="ESSR1_1">"#REF!"</definedName>
    <definedName name="ESSR1_12">"$#REF!.#REF!#REF!"</definedName>
    <definedName name="ESSR10" localSheetId="1">#REF!</definedName>
    <definedName name="ESSR10" localSheetId="8">#REF!</definedName>
    <definedName name="ESSR10" localSheetId="3">#REF!</definedName>
    <definedName name="ESSR10">NA()</definedName>
    <definedName name="ESSR10_1">"#REF!"</definedName>
    <definedName name="ESSR10_12">"$#REF!.#REF!#REF!"</definedName>
    <definedName name="ESSR11" localSheetId="1">#REF!</definedName>
    <definedName name="ESSR11" localSheetId="8">#REF!</definedName>
    <definedName name="ESSR11" localSheetId="3">#REF!</definedName>
    <definedName name="ESSR11">NA()</definedName>
    <definedName name="ESSR11_1">"#REF!"</definedName>
    <definedName name="ESSR11_12">"$#REF!.#REF!#REF!"</definedName>
    <definedName name="ESSR12" localSheetId="1">#REF!</definedName>
    <definedName name="ESSR12" localSheetId="8">#REF!</definedName>
    <definedName name="ESSR12" localSheetId="3">#REF!</definedName>
    <definedName name="ESSR12">NA()</definedName>
    <definedName name="ESSR12_1">"#REF!"</definedName>
    <definedName name="ESSR12_12">"$#REF!.#REF!#REF!"</definedName>
    <definedName name="ESSR13" localSheetId="1">#REF!</definedName>
    <definedName name="ESSR13" localSheetId="8">#REF!</definedName>
    <definedName name="ESSR13" localSheetId="3">#REF!</definedName>
    <definedName name="ESSR13">NA()</definedName>
    <definedName name="ESSR13_1">"#REF!"</definedName>
    <definedName name="ESSR13_12">"$#REF!.#REF!#REF!"</definedName>
    <definedName name="ESSR2" localSheetId="1">#REF!</definedName>
    <definedName name="ESSR2" localSheetId="8">#REF!</definedName>
    <definedName name="ESSR2" localSheetId="3">#REF!</definedName>
    <definedName name="ESSR2">NA()</definedName>
    <definedName name="ESSR2_1">"#REF!"</definedName>
    <definedName name="ESSR2_12">"$#REF!.#REF!#REF!"</definedName>
    <definedName name="ESSR3" localSheetId="1">#REF!</definedName>
    <definedName name="ESSR3" localSheetId="8">#REF!</definedName>
    <definedName name="ESSR3" localSheetId="3">#REF!</definedName>
    <definedName name="ESSR3">NA()</definedName>
    <definedName name="ESSR3_1">"#REF!"</definedName>
    <definedName name="ESSR3_12">"$#REF!.#REF!#REF!"</definedName>
    <definedName name="ESSR4" localSheetId="1">#REF!</definedName>
    <definedName name="ESSR4" localSheetId="8">#REF!</definedName>
    <definedName name="ESSR4" localSheetId="3">#REF!</definedName>
    <definedName name="ESSR4">NA()</definedName>
    <definedName name="ESSR4_1">"#REF!"</definedName>
    <definedName name="ESSR4_12">"$#REF!.#REF!#REF!"</definedName>
    <definedName name="ESSR5" localSheetId="1">#REF!</definedName>
    <definedName name="ESSR5" localSheetId="8">#REF!</definedName>
    <definedName name="ESSR5" localSheetId="3">#REF!</definedName>
    <definedName name="ESSR5">NA()</definedName>
    <definedName name="ESSR5_1">"#REF!"</definedName>
    <definedName name="ESSR5_12">"$#REF!.#REF!#REF!"</definedName>
    <definedName name="ESSR6" localSheetId="1">#REF!</definedName>
    <definedName name="ESSR6" localSheetId="8">#REF!</definedName>
    <definedName name="ESSR6" localSheetId="3">#REF!</definedName>
    <definedName name="ESSR6">NA()</definedName>
    <definedName name="ESSR6_1">"#REF!"</definedName>
    <definedName name="ESSR6_12">"$#REF!.#REF!#REF!"</definedName>
    <definedName name="ESSR7" localSheetId="1">#REF!</definedName>
    <definedName name="ESSR7" localSheetId="8">#REF!</definedName>
    <definedName name="ESSR7" localSheetId="3">#REF!</definedName>
    <definedName name="ESSR7">NA()</definedName>
    <definedName name="ESSR7_1">"#REF!"</definedName>
    <definedName name="ESSR7_12">"$#REF!.#REF!#REF!"</definedName>
    <definedName name="ESSR8" localSheetId="1">#REF!</definedName>
    <definedName name="ESSR8" localSheetId="8">#REF!</definedName>
    <definedName name="ESSR8" localSheetId="3">#REF!</definedName>
    <definedName name="ESSR8">NA()</definedName>
    <definedName name="ESSR8_1">"#REF!"</definedName>
    <definedName name="ESSR8_12">"$#REF!.#REF!#REF!"</definedName>
    <definedName name="ESSR9" localSheetId="1">#REF!</definedName>
    <definedName name="ESSR9" localSheetId="8">#REF!</definedName>
    <definedName name="ESSR9" localSheetId="3">#REF!</definedName>
    <definedName name="ESSR9">NA()</definedName>
    <definedName name="ESSR9_1">"#REF!"</definedName>
    <definedName name="ESSR9_12">"$#REF!.#REF!#REF!"</definedName>
    <definedName name="Et">#REF!</definedName>
    <definedName name="Et___0">#REF!</definedName>
    <definedName name="Et___13">#REF!</definedName>
    <definedName name="ew">NA()</definedName>
    <definedName name="ew_1">"#REF!"</definedName>
    <definedName name="ew_12">"$#REF!.#REF!#REF!"</definedName>
    <definedName name="Ew_Ex_SLC">#REF!</definedName>
    <definedName name="EW_Fill_SLC">#REF!</definedName>
    <definedName name="ewcompact">#REF!</definedName>
    <definedName name="Ex_CW_Wid">#REF!</definedName>
    <definedName name="Excavation">#REF!</definedName>
    <definedName name="Excavation_1">"#REF!"</definedName>
    <definedName name="Excavation_12">"$#REF!.#REF!#REF!"</definedName>
    <definedName name="excavationaksbnh">#REF!</definedName>
    <definedName name="excavationaksnh">#REF!</definedName>
    <definedName name="excavationc">#REF!</definedName>
    <definedName name="excavationcaksnh">#REF!</definedName>
    <definedName name="excavationhrbnh">#REF!</definedName>
    <definedName name="excavationorbnh">#REF!</definedName>
    <definedName name="excavator">#REF!</definedName>
    <definedName name="excavator_1">"#REF!"</definedName>
    <definedName name="excavator_12">"$#REF!.#REF!#REF!"</definedName>
    <definedName name="excavcl">#REF!</definedName>
    <definedName name="excavnaksbridge">#REF!</definedName>
    <definedName name="excavnculvert">#REF!</definedName>
    <definedName name="excavnorbridge">#REF!</definedName>
    <definedName name="excavnroadway">#REF!</definedName>
    <definedName name="Excel" localSheetId="9" hidden="1">{#N/A,#N/A,FALSE,"Wadhal";#N/A,#N/A,FALSE,"Manglad U-S";#N/A,#N/A,FALSE,"Manglad D-S";#N/A,#N/A,FALSE,"Ratanpur U-S";#N/A,#N/A,FALSE,"Ratanpur D-S";#N/A,#N/A,FALSE,"VI Face"}</definedName>
    <definedName name="Excel" hidden="1">{#N/A,#N/A,FALSE,"Wadhal";#N/A,#N/A,FALSE,"Manglad U-S";#N/A,#N/A,FALSE,"Manglad D-S";#N/A,#N/A,FALSE,"Ratanpur U-S";#N/A,#N/A,FALSE,"Ratanpur D-S";#N/A,#N/A,FALSE,"VI Face"}</definedName>
    <definedName name="Excel_BuiltIn__FilterDatabase_1_1">#REF!</definedName>
    <definedName name="Excel_BuiltIn__FilterDatabase_1_1_1">#REF!</definedName>
    <definedName name="Excel_BuiltIn__FilterDatabase_1_1_1_1">#REF!</definedName>
    <definedName name="Excel_BuiltIn__FilterDatabase_1_1_1_1_1">#REF!</definedName>
    <definedName name="Excel_BuiltIn__FilterDatabase_1_1_1_1_1_20">#REF!</definedName>
    <definedName name="Excel_BuiltIn__FilterDatabase_1_1_1_1_20">#REF!</definedName>
    <definedName name="Excel_BuiltIn__FilterDatabase_1_1_1_20">#REF!</definedName>
    <definedName name="Excel_BuiltIn__FilterDatabase_1_1_20">#REF!</definedName>
    <definedName name="Excel_BuiltIn__FilterDatabase_10_1">"#REF!"</definedName>
    <definedName name="Excel_BuiltIn__FilterDatabase_11" localSheetId="9">#REF!</definedName>
    <definedName name="Excel_BuiltIn__FilterDatabase_11">#REF!</definedName>
    <definedName name="Excel_BuiltIn__FilterDatabase_12" localSheetId="9">#REF!</definedName>
    <definedName name="Excel_BuiltIn__FilterDatabase_12">#REF!</definedName>
    <definedName name="Excel_BuiltIn__FilterDatabase_13">#REF!</definedName>
    <definedName name="Excel_BuiltIn__FilterDatabase_14" localSheetId="9">#REF!</definedName>
    <definedName name="Excel_BuiltIn__FilterDatabase_14">"#REF!"</definedName>
    <definedName name="Excel_BuiltIn__FilterDatabase_14_1">"#REF!"</definedName>
    <definedName name="Excel_BuiltIn__FilterDatabase_14_16">"#REF!"</definedName>
    <definedName name="Excel_BuiltIn__FilterDatabase_14_16_1">"#REF!"</definedName>
    <definedName name="Excel_BuiltIn__FilterDatabase_14_17">"#REF!"</definedName>
    <definedName name="Excel_BuiltIn__FilterDatabase_14_17_1">"#REF!"</definedName>
    <definedName name="Excel_BuiltIn__FilterDatabase_15">"#REF!"</definedName>
    <definedName name="Excel_BuiltIn__FilterDatabase_15_1">"#REF!"</definedName>
    <definedName name="Excel_BuiltIn__FilterDatabase_15_17" localSheetId="9">#REF!</definedName>
    <definedName name="Excel_BuiltIn__FilterDatabase_15_17">#REF!</definedName>
    <definedName name="Excel_BuiltIn__FilterDatabase_16">"#REF!"</definedName>
    <definedName name="Excel_BuiltIn__FilterDatabase_16_1">"#REF!"</definedName>
    <definedName name="Excel_BuiltIn__FilterDatabase_17">"#REF!"</definedName>
    <definedName name="Excel_BuiltIn__FilterDatabase_17_1">"#REF!"</definedName>
    <definedName name="Excel_BuiltIn__FilterDatabase_18">"#REF!"</definedName>
    <definedName name="Excel_BuiltIn__FilterDatabase_18_1">#REF!</definedName>
    <definedName name="Excel_BuiltIn__FilterDatabase_19_1">"#N/A"</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2_1_1_1_6">#REF!</definedName>
    <definedName name="Excel_BuiltIn__FilterDatabase_2_1_1_20">#REF!</definedName>
    <definedName name="Excel_BuiltIn__FilterDatabase_2_1_1_6">#REF!</definedName>
    <definedName name="Excel_BuiltIn__FilterDatabase_2_1_10">#REF!</definedName>
    <definedName name="Excel_BuiltIn__FilterDatabase_2_1_10_20">#REF!</definedName>
    <definedName name="Excel_BuiltIn__FilterDatabase_2_1_20">#REF!</definedName>
    <definedName name="Excel_BuiltIn__FilterDatabase_2_1_6">#REF!</definedName>
    <definedName name="Excel_BuiltIn__FilterDatabase_2_1_8">#REF!</definedName>
    <definedName name="Excel_BuiltIn__FilterDatabase_2_1_8_20">#REF!</definedName>
    <definedName name="Excel_BuiltIn__FilterDatabase_2_1_9">#REF!</definedName>
    <definedName name="Excel_BuiltIn__FilterDatabase_2_1_9_20">#REF!</definedName>
    <definedName name="Excel_BuiltIn__FilterDatabase_2_10">#REF!</definedName>
    <definedName name="Excel_BuiltIn__FilterDatabase_2_10_20">#REF!</definedName>
    <definedName name="Excel_BuiltIn__FilterDatabase_2_2">#REF!</definedName>
    <definedName name="Excel_BuiltIn__FilterDatabase_2_8">#REF!</definedName>
    <definedName name="Excel_BuiltIn__FilterDatabase_2_8_20">#REF!</definedName>
    <definedName name="Excel_BuiltIn__FilterDatabase_2_9">#REF!</definedName>
    <definedName name="Excel_BuiltIn__FilterDatabase_2_9_20">#REF!</definedName>
    <definedName name="Excel_BuiltIn__FilterDatabase_20_1">"#REF!"</definedName>
    <definedName name="Excel_BuiltIn__FilterDatabase_23">"#REF!"</definedName>
    <definedName name="Excel_BuiltIn__FilterDatabase_26">"#REF!"</definedName>
    <definedName name="Excel_BuiltIn__FilterDatabase_3">#REF!</definedName>
    <definedName name="Excel_BuiltIn__FilterDatabase_3_1">#REF!</definedName>
    <definedName name="Excel_BuiltIn__FilterDatabase_3_1_1">#REF!</definedName>
    <definedName name="Excel_BuiltIn__FilterDatabase_3_1_1_1">#REF!</definedName>
    <definedName name="Excel_BuiltIn__FilterDatabase_3_1_6">#REF!</definedName>
    <definedName name="Excel_BuiltIn__FilterDatabase_3_2">#REF!</definedName>
    <definedName name="Excel_BuiltIn__FilterDatabase_3_3">#REF!</definedName>
    <definedName name="Excel_BuiltIn__FilterDatabase_3_6">#REF!</definedName>
    <definedName name="Excel_BuiltIn__FilterDatabase_31">"#REF!"</definedName>
    <definedName name="Excel_BuiltIn__FilterDatabase_32">"#REF!"</definedName>
    <definedName name="Excel_BuiltIn__FilterDatabase_4" localSheetId="9">#REF!</definedName>
    <definedName name="Excel_BuiltIn__FilterDatabase_4">#REF!</definedName>
    <definedName name="Excel_BuiltIn__FilterDatabase_4_20">#REF!</definedName>
    <definedName name="Excel_BuiltIn__FilterDatabase_5" localSheetId="1">#REF!</definedName>
    <definedName name="Excel_BuiltIn__FilterDatabase_5" localSheetId="8">#REF!</definedName>
    <definedName name="Excel_BuiltIn__FilterDatabase_5" localSheetId="3">#REF!</definedName>
    <definedName name="Excel_BuiltIn__FilterDatabase_5">#REF!</definedName>
    <definedName name="Excel_BuiltIn__FilterDatabase_5_1">#REF!</definedName>
    <definedName name="Excel_BuiltIn__FilterDatabase_6">#REF!</definedName>
    <definedName name="Excel_BuiltIn__FilterDatabase_6_1">#REF!</definedName>
    <definedName name="Excel_BuiltIn__FilterDatabase_7" localSheetId="9">#REF!</definedName>
    <definedName name="Excel_BuiltIn__FilterDatabase_7">#REF!</definedName>
    <definedName name="Excel_BuiltIn__FilterDatabase_8" localSheetId="9">#REF!</definedName>
    <definedName name="Excel_BuiltIn__FilterDatabase_8">#REF!</definedName>
    <definedName name="Excel_BuiltIn__FilterDatabase_8_1">#REF!</definedName>
    <definedName name="Excel_BuiltIn__FilterDatabase_8_1_1_1_1">"#REF!"</definedName>
    <definedName name="Excel_BuiltIn__FilterDatabase_9">#REF!</definedName>
    <definedName name="Excel_BuiltIn__FilterDatabase_9_1">#REF!</definedName>
    <definedName name="Excel_BuiltIn__FilterDatabase_9_1_1">#REF!</definedName>
    <definedName name="Excel_BuiltIn__FilterDatabase_9_1_1_1_1">"#REF!"</definedName>
    <definedName name="Excel_BuiltIn_Database">"$#REF!.$A$1:$CT$54"</definedName>
    <definedName name="Excel_BuiltIn_Database_0">#REF!</definedName>
    <definedName name="Excel_BuiltIn_Database_0___0">#REF!</definedName>
    <definedName name="Excel_BuiltIn_Database_1">"#REF!"</definedName>
    <definedName name="Excel_BuiltIn_Database_1_1">"#REF!"</definedName>
    <definedName name="Excel_BuiltIn_Database_1_1_1">"#REF!"</definedName>
    <definedName name="Excel_BuiltIn_Database_1_1_2">"#REF!"</definedName>
    <definedName name="Excel_BuiltIn_Database_1_2">"#REF!"</definedName>
    <definedName name="Excel_BuiltIn_Database_12">"$#REF!.#REF!#REF!"</definedName>
    <definedName name="Excel_BuiltIn_Database_5">"#REF!"</definedName>
    <definedName name="Excel_BuiltIn_Database_5_1">"#REF!"</definedName>
    <definedName name="Excel_BuiltIn_Database_7">NA()</definedName>
    <definedName name="Excel_BuiltIn_Print_Area">#REF!</definedName>
    <definedName name="Excel_BuiltIn_Print_Area_0">#REF!</definedName>
    <definedName name="Excel_BuiltIn_Print_Area_1" localSheetId="9">#REF!</definedName>
    <definedName name="Excel_BuiltIn_Print_Area_1">#REF!</definedName>
    <definedName name="Excel_BuiltIn_Print_Area_1_1" localSheetId="9">#REF!</definedName>
    <definedName name="Excel_BuiltIn_Print_Area_1_1">#REF!</definedName>
    <definedName name="Excel_BuiltIn_Print_Area_1_1_1">"#REF!"</definedName>
    <definedName name="Excel_BuiltIn_Print_Area_1_1_1_20">#REF!</definedName>
    <definedName name="Excel_BuiltIn_Print_Area_1_1_20">#REF!</definedName>
    <definedName name="Excel_BuiltIn_Print_Area_1_5_1">"#REF!"</definedName>
    <definedName name="Excel_BuiltIn_Print_Area_10" localSheetId="9">#REF!</definedName>
    <definedName name="Excel_BuiltIn_Print_Area_10">#REF!</definedName>
    <definedName name="Excel_BuiltIn_Print_Area_10_1">#REF!</definedName>
    <definedName name="Excel_BuiltIn_Print_Area_11_1" localSheetId="9">#REF!</definedName>
    <definedName name="Excel_BuiltIn_Print_Area_11_1">#REF!</definedName>
    <definedName name="Excel_BuiltIn_Print_Area_12_1" localSheetId="9">#REF!</definedName>
    <definedName name="Excel_BuiltIn_Print_Area_12_1">#REF!</definedName>
    <definedName name="Excel_BuiltIn_Print_Area_13_1" localSheetId="9">#REF!</definedName>
    <definedName name="Excel_BuiltIn_Print_Area_13_1">#REF!</definedName>
    <definedName name="Excel_BuiltIn_Print_Area_14_1" localSheetId="9">#REF!</definedName>
    <definedName name="Excel_BuiltIn_Print_Area_14_1">#REF!</definedName>
    <definedName name="Excel_BuiltIn_Print_Area_15_1" localSheetId="9">#REF!</definedName>
    <definedName name="Excel_BuiltIn_Print_Area_15_1">#REF!</definedName>
    <definedName name="Excel_BuiltIn_Print_Area_15_1_1">#REF!</definedName>
    <definedName name="Excel_BuiltIn_Print_Area_15_1_1_1">#REF!</definedName>
    <definedName name="Excel_BuiltIn_Print_Area_15_1_17" localSheetId="9">#REF!</definedName>
    <definedName name="Excel_BuiltIn_Print_Area_15_1_17">#REF!</definedName>
    <definedName name="Excel_BuiltIn_Print_Area_16">"#REF!"</definedName>
    <definedName name="Excel_BuiltIn_Print_Area_16_1" localSheetId="9">#REF!</definedName>
    <definedName name="Excel_BuiltIn_Print_Area_16_1">#REF!</definedName>
    <definedName name="Excel_BuiltIn_Print_Area_16_1_1">#REF!</definedName>
    <definedName name="Excel_BuiltIn_Print_Area_17_1" localSheetId="9">#REF!</definedName>
    <definedName name="Excel_BuiltIn_Print_Area_17_1">#REF!</definedName>
    <definedName name="Excel_BuiltIn_Print_Area_18_1" localSheetId="9">#REF!</definedName>
    <definedName name="Excel_BuiltIn_Print_Area_18_1">#REF!</definedName>
    <definedName name="Excel_BuiltIn_Print_Area_19_1" localSheetId="9">#REF!</definedName>
    <definedName name="Excel_BuiltIn_Print_Area_19_1">#REF!</definedName>
    <definedName name="Excel_BuiltIn_Print_Area_2">#REF!</definedName>
    <definedName name="Excel_BuiltIn_Print_Area_2_1" localSheetId="9">#REF!</definedName>
    <definedName name="Excel_BuiltIn_Print_Area_2_1">#REF!</definedName>
    <definedName name="Excel_BuiltIn_Print_Area_2_22">"#REF!"</definedName>
    <definedName name="Excel_BuiltIn_Print_Area_2_22_1">"#REF!"</definedName>
    <definedName name="Excel_BuiltIn_Print_Area_20_1" localSheetId="9">#REF!</definedName>
    <definedName name="Excel_BuiltIn_Print_Area_20_1">#REF!</definedName>
    <definedName name="Excel_BuiltIn_Print_Area_21_1" localSheetId="9">#REF!</definedName>
    <definedName name="Excel_BuiltIn_Print_Area_21_1">#REF!</definedName>
    <definedName name="Excel_BuiltIn_Print_Area_22_1" localSheetId="9">#REF!</definedName>
    <definedName name="Excel_BuiltIn_Print_Area_22_1">#REF!</definedName>
    <definedName name="Excel_BuiltIn_Print_Area_23_1" localSheetId="9">#REF!</definedName>
    <definedName name="Excel_BuiltIn_Print_Area_23_1">#REF!</definedName>
    <definedName name="Excel_BuiltIn_Print_Area_24_1" localSheetId="9">#REF!</definedName>
    <definedName name="Excel_BuiltIn_Print_Area_24_1">#REF!</definedName>
    <definedName name="Excel_BuiltIn_Print_Area_25_1" localSheetId="9">#REF!</definedName>
    <definedName name="Excel_BuiltIn_Print_Area_25_1">#REF!</definedName>
    <definedName name="Excel_BuiltIn_Print_Area_26" localSheetId="9">#REF!</definedName>
    <definedName name="Excel_BuiltIn_Print_Area_26">#REF!</definedName>
    <definedName name="Excel_BuiltIn_Print_Area_27" localSheetId="9">#REF!</definedName>
    <definedName name="Excel_BuiltIn_Print_Area_27">#REF!</definedName>
    <definedName name="Excel_BuiltIn_Print_Area_28" localSheetId="9">#REF!</definedName>
    <definedName name="Excel_BuiltIn_Print_Area_28">"#REF!"</definedName>
    <definedName name="Excel_BuiltIn_Print_Area_29" localSheetId="9">#REF!</definedName>
    <definedName name="Excel_BuiltIn_Print_Area_29">"#REF!"</definedName>
    <definedName name="Excel_BuiltIn_Print_Area_3_1" localSheetId="9">#REF!</definedName>
    <definedName name="Excel_BuiltIn_Print_Area_3_1">#REF!</definedName>
    <definedName name="Excel_BuiltIn_Print_Area_3_1_1">#REF!</definedName>
    <definedName name="Excel_BuiltIn_Print_Area_3_1_1_1">#REF!</definedName>
    <definedName name="Excel_BuiltIn_Print_Area_3_1_5_1">"#REF!"</definedName>
    <definedName name="Excel_BuiltIn_Print_Area_3_1_6">#REF!</definedName>
    <definedName name="Excel_BuiltIn_Print_Area_30" localSheetId="9">#REF!</definedName>
    <definedName name="Excel_BuiltIn_Print_Area_30">"#REF!"</definedName>
    <definedName name="Excel_BuiltIn_Print_Area_31" localSheetId="9">#REF!</definedName>
    <definedName name="Excel_BuiltIn_Print_Area_31">#REF!</definedName>
    <definedName name="Excel_BuiltIn_Print_Area_4_1" localSheetId="9">#REF!</definedName>
    <definedName name="Excel_BuiltIn_Print_Area_4_1">#REF!</definedName>
    <definedName name="Excel_BuiltIn_Print_Area_4_1_1_1">#REF!</definedName>
    <definedName name="Excel_BuiltIn_Print_Area_4_1_5_1">"#REF!"</definedName>
    <definedName name="Excel_BuiltIn_Print_Area_5_1" localSheetId="9">#REF!</definedName>
    <definedName name="Excel_BuiltIn_Print_Area_5_1">#REF!</definedName>
    <definedName name="Excel_BuiltIn_Print_Area_5_1_20">#REF!</definedName>
    <definedName name="Excel_BuiltIn_Print_Area_6">#REF!</definedName>
    <definedName name="Excel_BuiltIn_Print_Area_6_1" localSheetId="9">#REF!</definedName>
    <definedName name="Excel_BuiltIn_Print_Area_6_1">#REF!</definedName>
    <definedName name="Excel_BuiltIn_Print_Area_6_1_5">"#REF!"</definedName>
    <definedName name="Excel_BuiltIn_Print_Area_6_1_5_1">"#REF!"</definedName>
    <definedName name="Excel_BuiltIn_Print_Area_6_5">"#REF!"</definedName>
    <definedName name="Excel_BuiltIn_Print_Area_6_5_1">"#REF!"</definedName>
    <definedName name="Excel_BuiltIn_Print_Area_66">#REF!</definedName>
    <definedName name="Excel_BuiltIn_Print_Area_68">#REF!</definedName>
    <definedName name="Excel_BuiltIn_Print_Area_7">"#REF!"</definedName>
    <definedName name="Excel_BuiltIn_Print_Area_7_1" localSheetId="9">#REF!</definedName>
    <definedName name="Excel_BuiltIn_Print_Area_7_1">#REF!</definedName>
    <definedName name="Excel_BuiltIn_Print_Area_7_1_2">"#REF!"</definedName>
    <definedName name="Excel_BuiltIn_Print_Area_7_1_5">"#REF!"</definedName>
    <definedName name="Excel_BuiltIn_Print_Area_7_1_5_1">"#REF!"</definedName>
    <definedName name="Excel_BuiltIn_Print_Area_8_1" localSheetId="9">#REF!</definedName>
    <definedName name="Excel_BuiltIn_Print_Area_8_1">#REF!</definedName>
    <definedName name="Excel_BuiltIn_Print_Area_8_1_1">#REF!</definedName>
    <definedName name="Excel_BuiltIn_Print_Area_9_1" localSheetId="9">#REF!</definedName>
    <definedName name="Excel_BuiltIn_Print_Area_9_1">#REF!</definedName>
    <definedName name="Excel_BuiltIn_Print_Area_9_1_1">"#REF!"</definedName>
    <definedName name="Excel_BuiltIn_Print_Area_9_5">"#REF!"</definedName>
    <definedName name="Excel_BuiltIn_Print_Area_9_5_1">"#REF!"</definedName>
    <definedName name="Excel_BuiltIn_Print_Titles">#REF!</definedName>
    <definedName name="Excel_BuiltIn_Print_Titles_1">"#REF!"</definedName>
    <definedName name="Excel_BuiltIn_Print_Titles_1_1">"#REF!"</definedName>
    <definedName name="Excel_BuiltIn_Print_Titles_1_5">"#REF!"</definedName>
    <definedName name="Excel_BuiltIn_Print_Titles_1_5_1">"#REF!"</definedName>
    <definedName name="Excel_BuiltIn_Print_Titles_10_1">"#REF!"</definedName>
    <definedName name="Excel_BuiltIn_Print_Titles_10_1_1">"#REF!"</definedName>
    <definedName name="Excel_BuiltIn_Print_Titles_11">NA()</definedName>
    <definedName name="Excel_BuiltIn_Print_Titles_11_1">#REF!</definedName>
    <definedName name="Excel_BuiltIn_Print_Titles_11_17">"#REF!"</definedName>
    <definedName name="Excel_BuiltIn_Print_Titles_11_17_1">"#REF!"</definedName>
    <definedName name="Excel_BuiltIn_Print_Titles_11_22">"#REF!"</definedName>
    <definedName name="Excel_BuiltIn_Print_Titles_11_22_1">"#REF!"</definedName>
    <definedName name="Excel_BuiltIn_Print_Titles_12">NA()</definedName>
    <definedName name="Excel_BuiltIn_Print_Titles_12_1">"#REF!"</definedName>
    <definedName name="Excel_BuiltIn_Print_Titles_12_1_1">"#REF!"</definedName>
    <definedName name="Excel_BuiltIn_Print_Titles_12_17">"#REF!"</definedName>
    <definedName name="Excel_BuiltIn_Print_Titles_12_17_1">"#REF!"</definedName>
    <definedName name="Excel_BuiltIn_Print_Titles_12_22">"#REF!"</definedName>
    <definedName name="Excel_BuiltIn_Print_Titles_12_22_1">"#REF!"</definedName>
    <definedName name="Excel_BuiltIn_Print_Titles_13">"#REF!"</definedName>
    <definedName name="Excel_BuiltIn_Print_Titles_13_1">"#REF!"</definedName>
    <definedName name="Excel_BuiltIn_Print_Titles_13_17">"#REF!"</definedName>
    <definedName name="Excel_BuiltIn_Print_Titles_13_17_1">"#REF!"</definedName>
    <definedName name="Excel_BuiltIn_Print_Titles_13_22">"#REF!"</definedName>
    <definedName name="Excel_BuiltIn_Print_Titles_13_22_1">"#REF!"</definedName>
    <definedName name="Excel_BuiltIn_Print_Titles_14">"#REF!"</definedName>
    <definedName name="Excel_BuiltIn_Print_Titles_14_1">"#REF!"</definedName>
    <definedName name="Excel_BuiltIn_Print_Titles_14_16">"#REF!"</definedName>
    <definedName name="Excel_BuiltIn_Print_Titles_14_16_1">"#REF!"</definedName>
    <definedName name="Excel_BuiltIn_Print_Titles_14_17">"#REF!"</definedName>
    <definedName name="Excel_BuiltIn_Print_Titles_14_17_1">"#REF!"</definedName>
    <definedName name="Excel_BuiltIn_Print_Titles_14_22">"#REF!"</definedName>
    <definedName name="Excel_BuiltIn_Print_Titles_14_22_1">"#REF!"</definedName>
    <definedName name="Excel_BuiltIn_Print_Titles_15">"#REF!"</definedName>
    <definedName name="Excel_BuiltIn_Print_Titles_15_1" localSheetId="9">#REF!</definedName>
    <definedName name="Excel_BuiltIn_Print_Titles_15_1">"#REF!"</definedName>
    <definedName name="Excel_BuiltIn_Print_Titles_15_17">"#REF!"</definedName>
    <definedName name="Excel_BuiltIn_Print_Titles_15_17_1">"#REF!"</definedName>
    <definedName name="Excel_BuiltIn_Print_Titles_15_22">"#REF!"</definedName>
    <definedName name="Excel_BuiltIn_Print_Titles_15_22_1">"#REF!"</definedName>
    <definedName name="Excel_BuiltIn_Print_Titles_16">"#REF!"</definedName>
    <definedName name="Excel_BuiltIn_Print_Titles_16_1">"#REF!"</definedName>
    <definedName name="Excel_BuiltIn_Print_Titles_16_17">"#REF!"</definedName>
    <definedName name="Excel_BuiltIn_Print_Titles_16_17_1">"#REF!"</definedName>
    <definedName name="Excel_BuiltIn_Print_Titles_16_22">"#REF!"</definedName>
    <definedName name="Excel_BuiltIn_Print_Titles_16_22_1">"#REF!"</definedName>
    <definedName name="Excel_BuiltIn_Print_Titles_2_1">#REF!</definedName>
    <definedName name="Excel_BuiltIn_Print_Titles_2_1_1">(#REF!,#REF!)</definedName>
    <definedName name="Excel_BuiltIn_Print_Titles_2_1_1_1">(#REF!,#REF!)</definedName>
    <definedName name="Excel_BuiltIn_Print_Titles_3">#REF!</definedName>
    <definedName name="Excel_BuiltIn_Print_Titles_3_1" localSheetId="1">(#REF!,#REF!)</definedName>
    <definedName name="Excel_BuiltIn_Print_Titles_3_1" localSheetId="8">(#REF!,#REF!)</definedName>
    <definedName name="Excel_BuiltIn_Print_Titles_3_1" localSheetId="3">(#REF!,#REF!)</definedName>
    <definedName name="Excel_BuiltIn_Print_Titles_3_1">(#REF!,#REF!)</definedName>
    <definedName name="Excel_BuiltIn_Print_Titles_3_1_1" localSheetId="1">(#REF!,#REF!)</definedName>
    <definedName name="Excel_BuiltIn_Print_Titles_3_1_1" localSheetId="8">(#REF!,#REF!)</definedName>
    <definedName name="Excel_BuiltIn_Print_Titles_3_1_1" localSheetId="3">(#REF!,#REF!)</definedName>
    <definedName name="Excel_BuiltIn_Print_Titles_3_1_1">#REF!</definedName>
    <definedName name="Excel_BuiltIn_Print_Titles_3_1_1_1">(#REF!,#REF!)</definedName>
    <definedName name="Excel_BuiltIn_Print_Titles_3_1_1_1_1">(#REF!,#REF!)</definedName>
    <definedName name="Excel_BuiltIn_Print_Titles_3_1_5_1">"#REF!"</definedName>
    <definedName name="Excel_BuiltIn_Print_Titles_3_1_6">(#REF!,#REF!)</definedName>
    <definedName name="Excel_BuiltIn_Print_Titles_4_1">#REF!</definedName>
    <definedName name="Excel_BuiltIn_Print_Titles_5_1">(#REF!,#REF!)</definedName>
    <definedName name="Excel_BuiltIn_Print_Titles_6_1">(#REF!,#REF!)</definedName>
    <definedName name="Excel_BuiltIn_Print_Titles_6_5">"#REF!"</definedName>
    <definedName name="Excel_BuiltIn_Print_Titles_6_5_1">"#REF!"</definedName>
    <definedName name="Excel_BuiltIn_Print_Titles_66">#REF!</definedName>
    <definedName name="Excel_BuiltIn_Print_Titles_7">#REF!</definedName>
    <definedName name="Excel_BuiltIn_Print_Titles_7_1">(#REF!,#REF!)</definedName>
    <definedName name="Excel_BuiltIn_Print_Titles_7_1_5">"#REF!,#REF!"</definedName>
    <definedName name="Excel_BuiltIn_Print_Titles_7_1_5_1">"#REF!,#REF!"</definedName>
    <definedName name="Excel_BuiltIn_Print_Titles_8_1">"#REF!"</definedName>
    <definedName name="Excel_BuiltIn_Print_Titles_8_1_1">"#REF!"</definedName>
    <definedName name="Excel_BuiltIn_Print_Titles_9" localSheetId="9">#REF!</definedName>
    <definedName name="Excel_BuiltIn_Print_Titles_9">#REF!</definedName>
    <definedName name="Excel_BuiltIn_Print_Titles_9_1">"#REF!"</definedName>
    <definedName name="Excel_BuiltIn_Print_Titles_9_1_1">"#REF!"</definedName>
    <definedName name="Excel_BuiltIn_Print_Titles_9_5">"#REF!"</definedName>
    <definedName name="Excel_BuiltIn_Print_Titles_9_5_1">"#REF!"</definedName>
    <definedName name="EXCVN">#REF!</definedName>
    <definedName name="EXCVN_1">"#REF!"</definedName>
    <definedName name="EXCVN_12">"$#REF!.#REF!#REF!"</definedName>
    <definedName name="exit" localSheetId="8" hidden="1">{#N/A,#N/A,FALSE,"MODULE3"}</definedName>
    <definedName name="exit" localSheetId="4" hidden="1">{#N/A,#N/A,FALSE,"MODULE3"}</definedName>
    <definedName name="exit" localSheetId="5" hidden="1">{#N/A,#N/A,FALSE,"MODULE3"}</definedName>
    <definedName name="exit" localSheetId="9" hidden="1">{#N/A,#N/A,FALSE,"MODULE3"}</definedName>
    <definedName name="exit" localSheetId="12" hidden="1">{#N/A,#N/A,FALSE,"MODULE3"}</definedName>
    <definedName name="exit" localSheetId="2" hidden="1">{#N/A,#N/A,FALSE,"MODULE3"}</definedName>
    <definedName name="exit" localSheetId="6" hidden="1">{#N/A,#N/A,FALSE,"MODULE3"}</definedName>
    <definedName name="exit" localSheetId="3" hidden="1">{#N/A,#N/A,FALSE,"MODULE3"}</definedName>
    <definedName name="exit" localSheetId="7" hidden="1">{#N/A,#N/A,FALSE,"MODULE3"}</definedName>
    <definedName name="exit" hidden="1">{#N/A,#N/A,FALSE,"MODULE3"}</definedName>
    <definedName name="exp.joint12">#REF!</definedName>
    <definedName name="exp.joint20">#REF!</definedName>
    <definedName name="expenjnt12nh">#REF!</definedName>
    <definedName name="expnjnt12c">#REF!</definedName>
    <definedName name="expnjnt12nh">#REF!</definedName>
    <definedName name="expnjnt20nh">#REF!</definedName>
    <definedName name="expnjntbitu">#REF!</definedName>
    <definedName name="expnjntbitu12">#REF!</definedName>
    <definedName name="expnjntbitu20">#REF!</definedName>
    <definedName name="EXTERNL_PLASTER">NA()</definedName>
    <definedName name="EXTERNL_PLASTER_1">"#REF!"</definedName>
    <definedName name="EXTERNL_PLASTER_12">"$#REF!.#REF!#REF!"</definedName>
    <definedName name="Extra_Widening">#REF!</definedName>
    <definedName name="exvnroadway">#REF!</definedName>
    <definedName name="F" localSheetId="9">#N/A</definedName>
    <definedName name="f">#REF!</definedName>
    <definedName name="F___0">#REF!</definedName>
    <definedName name="F_CODE">#N/A</definedName>
    <definedName name="F_DESC">#N/A</definedName>
    <definedName name="F_LVL">#N/A</definedName>
    <definedName name="F_PAGE">#N/A</definedName>
    <definedName name="F_REMK">#N/A</definedName>
    <definedName name="F_SEQ">#N/A</definedName>
    <definedName name="F_SIZE">#N/A</definedName>
    <definedName name="F_UNIT">#N/A</definedName>
    <definedName name="fa">35.31*15</definedName>
    <definedName name="FabricatedTMT">#REF!</definedName>
    <definedName name="facia" localSheetId="1">#REF!</definedName>
    <definedName name="facia" localSheetId="8">#REF!</definedName>
    <definedName name="facia" localSheetId="3">#REF!</definedName>
    <definedName name="facia">NA()</definedName>
    <definedName name="facia_1">"#REF!"</definedName>
    <definedName name="facia_12">"$#REF!.#REF!#REF!"</definedName>
    <definedName name="faciastone" localSheetId="1">#REF!</definedName>
    <definedName name="faciastone" localSheetId="8">#REF!</definedName>
    <definedName name="faciastone" localSheetId="3">#REF!</definedName>
    <definedName name="faciastone">NA()</definedName>
    <definedName name="FALGBRK">#REF!</definedName>
    <definedName name="Fax">#REF!</definedName>
    <definedName name="FB">#REF!</definedName>
    <definedName name="FCode" hidden="1">#REF!</definedName>
    <definedName name="fe">#REF!</definedName>
    <definedName name="feb_qty_rev_3">#REF!</definedName>
    <definedName name="feb_rev4_qty">#REF!</definedName>
    <definedName name="FEC">#REF!</definedName>
    <definedName name="fefe">#REF!</definedName>
    <definedName name="FELOADER">"$#REF!.$N$28"</definedName>
    <definedName name="FELOADER_1">"#REF!"</definedName>
    <definedName name="FELOADER_24">NA()</definedName>
    <definedName name="FELOADER_7">NA()</definedName>
    <definedName name="FELOADER_8">"#REF!"</definedName>
    <definedName name="ff" localSheetId="9" hidden="1">{"form-D1",#N/A,FALSE,"FORM-D1";"form-D1_amt",#N/A,FALSE,"FORM-D1"}</definedName>
    <definedName name="FF">#REF!</definedName>
    <definedName name="ffefefewfewf" localSheetId="9" hidden="1">#REF!</definedName>
    <definedName name="ffefefewfewf" hidden="1">#REF!</definedName>
    <definedName name="fff">#REF!</definedName>
    <definedName name="FFFF">#N/A</definedName>
    <definedName name="fffffffff" localSheetId="9" hidden="1">#REF!</definedName>
    <definedName name="fffffffff" hidden="1">#REF!</definedName>
    <definedName name="fffffg" localSheetId="9" hidden="1">{"form-D1",#N/A,FALSE,"FORM-D1";"form-D1_amt",#N/A,FALSE,"FORM-D1"}</definedName>
    <definedName name="fffffg" hidden="1">{"form-D1",#N/A,FALSE,"FORM-D1";"form-D1_amt",#N/A,FALSE,"FORM-D1"}</definedName>
    <definedName name="ffj">#REF!</definedName>
    <definedName name="ffsgfsg" localSheetId="8" hidden="1">{"form-D1",#N/A,FALSE,"FORM-D1";"form-D1_amt",#N/A,FALSE,"FORM-D1"}</definedName>
    <definedName name="ffsgfsg" localSheetId="4" hidden="1">{"form-D1",#N/A,FALSE,"FORM-D1";"form-D1_amt",#N/A,FALSE,"FORM-D1"}</definedName>
    <definedName name="ffsgfsg" localSheetId="5" hidden="1">{"form-D1",#N/A,FALSE,"FORM-D1";"form-D1_amt",#N/A,FALSE,"FORM-D1"}</definedName>
    <definedName name="ffsgfsg" localSheetId="12" hidden="1">{"form-D1",#N/A,FALSE,"FORM-D1";"form-D1_amt",#N/A,FALSE,"FORM-D1"}</definedName>
    <definedName name="ffsgfsg" localSheetId="2" hidden="1">{"form-D1",#N/A,FALSE,"FORM-D1";"form-D1_amt",#N/A,FALSE,"FORM-D1"}</definedName>
    <definedName name="ffsgfsg" localSheetId="6" hidden="1">{"form-D1",#N/A,FALSE,"FORM-D1";"form-D1_amt",#N/A,FALSE,"FORM-D1"}</definedName>
    <definedName name="ffsgfsg" localSheetId="3" hidden="1">{"form-D1",#N/A,FALSE,"FORM-D1";"form-D1_amt",#N/A,FALSE,"FORM-D1"}</definedName>
    <definedName name="ffsgfsg" localSheetId="7" hidden="1">{"form-D1",#N/A,FALSE,"FORM-D1";"form-D1_amt",#N/A,FALSE,"FORM-D1"}</definedName>
    <definedName name="ffsgfsg" hidden="1">{"form-D1",#N/A,FALSE,"FORM-D1";"form-D1_amt",#N/A,FALSE,"FORM-D1"}</definedName>
    <definedName name="fgf">#REF!</definedName>
    <definedName name="FGFGF" localSheetId="8" hidden="1">{#N/A,#N/A,FALSE,"MODULE3"}</definedName>
    <definedName name="FGFGF" localSheetId="4" hidden="1">{#N/A,#N/A,FALSE,"MODULE3"}</definedName>
    <definedName name="FGFGF" localSheetId="5" hidden="1">{#N/A,#N/A,FALSE,"MODULE3"}</definedName>
    <definedName name="FGFGF" localSheetId="9" hidden="1">{#N/A,#N/A,FALSE,"MODULE3"}</definedName>
    <definedName name="FGFGF" localSheetId="12" hidden="1">{#N/A,#N/A,FALSE,"MODULE3"}</definedName>
    <definedName name="FGFGF" localSheetId="2" hidden="1">{#N/A,#N/A,FALSE,"MODULE3"}</definedName>
    <definedName name="FGFGF" localSheetId="6" hidden="1">{#N/A,#N/A,FALSE,"MODULE3"}</definedName>
    <definedName name="FGFGF" localSheetId="3" hidden="1">{#N/A,#N/A,FALSE,"MODULE3"}</definedName>
    <definedName name="FGFGF" localSheetId="7" hidden="1">{#N/A,#N/A,FALSE,"MODULE3"}</definedName>
    <definedName name="FGFGF" hidden="1">{#N/A,#N/A,FALSE,"MODULE3"}</definedName>
    <definedName name="fhhh">#N/A</definedName>
    <definedName name="Fhwl">#REF!</definedName>
    <definedName name="fiberboard" localSheetId="1">#REF!</definedName>
    <definedName name="fiberboard" localSheetId="8">#REF!</definedName>
    <definedName name="fiberboard" localSheetId="3">#REF!</definedName>
    <definedName name="fiberboard">NA()</definedName>
    <definedName name="fiberboard_1">"#REF!"</definedName>
    <definedName name="fiberboard_12">"$#REF!.#REF!#REF!"</definedName>
    <definedName name="fiberboard_7">"#REF!"</definedName>
    <definedName name="fiberboard_8">"#REF!"</definedName>
    <definedName name="fiberboard20" localSheetId="1">#REF!</definedName>
    <definedName name="fiberboard20" localSheetId="8">#REF!</definedName>
    <definedName name="fiberboard20" localSheetId="3">#REF!</definedName>
    <definedName name="fiberboard20">NA()</definedName>
    <definedName name="fiberboard20_1">"#REF!"</definedName>
    <definedName name="fiberboard20_12">"$#REF!.#REF!#REF!"</definedName>
    <definedName name="fiberboard20_7">"#REF!"</definedName>
    <definedName name="fiberboard20_8">"#REF!"</definedName>
    <definedName name="fiberboard5" localSheetId="1">#REF!</definedName>
    <definedName name="fiberboard5" localSheetId="8">#REF!</definedName>
    <definedName name="fiberboard5" localSheetId="3">#REF!</definedName>
    <definedName name="fiberboard5">NA()</definedName>
    <definedName name="fiberboard5_1">"#REF!"</definedName>
    <definedName name="fiberboard5_12">"$#REF!.#REF!#REF!"</definedName>
    <definedName name="fibreboard12" localSheetId="1">#REF!</definedName>
    <definedName name="fibreboard12" localSheetId="8">#REF!</definedName>
    <definedName name="fibreboard12" localSheetId="3">#REF!</definedName>
    <definedName name="fibreboard12">NA()</definedName>
    <definedName name="fibreboard12_1">"#REF!"</definedName>
    <definedName name="fibreboard12_12">"$#REF!.#REF!#REF!"</definedName>
    <definedName name="FICP">#REF!</definedName>
    <definedName name="fifthkilostone">#REF!</definedName>
    <definedName name="Fill" hidden="1">#REF!</definedName>
    <definedName name="fill2" hidden="1">#REF!</definedName>
    <definedName name="filtbehind">#REF!</definedName>
    <definedName name="Filter_Pitch_SCL">#REF!</definedName>
    <definedName name="Filter_SLC">#REF!</definedName>
    <definedName name="filterc">#REF!</definedName>
    <definedName name="filtermaterial">NA()</definedName>
    <definedName name="filtermaterial_1">"#REF!"</definedName>
    <definedName name="filtermaterial_12">"$#REF!.#REF!#REF!"</definedName>
    <definedName name="filtermatlbridge">#REF!</definedName>
    <definedName name="filtermedia">#REF!</definedName>
    <definedName name="filtermediabnh">#REF!</definedName>
    <definedName name="filtermediacnh">#REF!</definedName>
    <definedName name="final_report">#REF!</definedName>
    <definedName name="final_report1">#REF!</definedName>
    <definedName name="finesand">#REF!</definedName>
    <definedName name="fiogjhiktjh">#REF!</definedName>
    <definedName name="FIT___0">#REF!</definedName>
    <definedName name="FIT___13">#REF!</definedName>
    <definedName name="fitter" localSheetId="1">#REF!</definedName>
    <definedName name="fitter" localSheetId="8">#REF!</definedName>
    <definedName name="fitter" localSheetId="3">#REF!</definedName>
    <definedName name="fitter">NA()</definedName>
    <definedName name="fitter_1">"#REF!"</definedName>
    <definedName name="fitter_12">"$#REF!.#REF!#REF!"</definedName>
    <definedName name="fjhgfd" localSheetId="8" hidden="1">{"'Sheet1'!$A$4386:$N$4591"}</definedName>
    <definedName name="fjhgfd" localSheetId="4" hidden="1">{"'Sheet1'!$A$4386:$N$4591"}</definedName>
    <definedName name="fjhgfd" localSheetId="5" hidden="1">{"'Sheet1'!$A$4386:$N$4591"}</definedName>
    <definedName name="fjhgfd" localSheetId="9" hidden="1">{"'Sheet1'!$A$4386:$N$4591"}</definedName>
    <definedName name="fjhgfd" localSheetId="12" hidden="1">{"'Sheet1'!$A$4386:$N$4591"}</definedName>
    <definedName name="fjhgfd" localSheetId="2" hidden="1">{"'Sheet1'!$A$4386:$N$4591"}</definedName>
    <definedName name="fjhgfd" localSheetId="6" hidden="1">{"'Sheet1'!$A$4386:$N$4591"}</definedName>
    <definedName name="fjhgfd" localSheetId="3" hidden="1">{"'Sheet1'!$A$4386:$N$4591"}</definedName>
    <definedName name="fjhgfd" localSheetId="7" hidden="1">{"'Sheet1'!$A$4386:$N$4591"}</definedName>
    <definedName name="fjhgfd" hidden="1">{"'Sheet1'!$A$4386:$N$4591"}</definedName>
    <definedName name="FLAGGING">NA()</definedName>
    <definedName name="FLAGGING_1">"#REF!"</definedName>
    <definedName name="FLAGGING_12">"$#REF!.#REF!#REF!"</definedName>
    <definedName name="Floor">#REF!</definedName>
    <definedName name="FLOORING">NA()</definedName>
    <definedName name="FLOORING_1">"#REF!"</definedName>
    <definedName name="FLOORING_12">"$#REF!.#REF!#REF!"</definedName>
    <definedName name="FLUSH_DOORS">NA()</definedName>
    <definedName name="FLUSH_DOORS_1">"#REF!"</definedName>
    <definedName name="FLUSH_DOORS_12">"$#REF!.#REF!#REF!"</definedName>
    <definedName name="Flyash">#REF!</definedName>
    <definedName name="fm">NA()</definedName>
    <definedName name="fm_1">"#REF!"</definedName>
    <definedName name="fm_12">"$#REF!.#REF!#REF!"</definedName>
    <definedName name="fme">#REF!</definedName>
    <definedName name="fmw">#REF!</definedName>
    <definedName name="fo">#REF!</definedName>
    <definedName name="Foot_App_Area">#REF!</definedName>
    <definedName name="Foot_Len_App">#REF!</definedName>
    <definedName name="Foot_Len_Junc">#REF!</definedName>
    <definedName name="foren" localSheetId="8" hidden="1">{"Execavation",#N/A,FALSE,"furniture (employer)"}</definedName>
    <definedName name="foren" localSheetId="4" hidden="1">{"Execavation",#N/A,FALSE,"furniture (employer)"}</definedName>
    <definedName name="foren" localSheetId="5" hidden="1">{"Execavation",#N/A,FALSE,"furniture (employer)"}</definedName>
    <definedName name="foren" localSheetId="12" hidden="1">{"Execavation",#N/A,FALSE,"furniture (employer)"}</definedName>
    <definedName name="foren" localSheetId="2" hidden="1">{"Execavation",#N/A,FALSE,"furniture (employer)"}</definedName>
    <definedName name="foren" localSheetId="6" hidden="1">{"Execavation",#N/A,FALSE,"furniture (employer)"}</definedName>
    <definedName name="foren" localSheetId="3" hidden="1">{"Execavation",#N/A,FALSE,"furniture (employer)"}</definedName>
    <definedName name="foren" localSheetId="7" hidden="1">{"Execavation",#N/A,FALSE,"furniture (employer)"}</definedName>
    <definedName name="foren" hidden="1">{"Execavation",#N/A,FALSE,"furniture (employer)"}</definedName>
    <definedName name="formu">#REF!</definedName>
    <definedName name="fos" localSheetId="9">#REF!</definedName>
    <definedName name="fos">#REF!</definedName>
    <definedName name="fp">#REF!</definedName>
    <definedName name="Fpath_wid">#REF!</definedName>
    <definedName name="fpllwt" localSheetId="9">#REF!</definedName>
    <definedName name="fpllwt">#REF!</definedName>
    <definedName name="fr">#REF!</definedName>
    <definedName name="FRAME_DOOR">NA()</definedName>
    <definedName name="FRAME_DOOR_1">"#REF!"</definedName>
    <definedName name="FRAME_DOOR_12">"$#REF!.#REF!#REF!"</definedName>
    <definedName name="FRE">#REF!</definedName>
    <definedName name="frlvclcw">#REF!</definedName>
    <definedName name="frlvclpr">#REF!</definedName>
    <definedName name="frlvl">#REF!</definedName>
    <definedName name="From">#REF!</definedName>
    <definedName name="fsaf">#REF!</definedName>
    <definedName name="fsdg" localSheetId="8" hidden="1">{"form-D1",#N/A,FALSE,"FORM-D1";"form-D1_amt",#N/A,FALSE,"FORM-D1"}</definedName>
    <definedName name="fsdg" localSheetId="4" hidden="1">{"form-D1",#N/A,FALSE,"FORM-D1";"form-D1_amt",#N/A,FALSE,"FORM-D1"}</definedName>
    <definedName name="fsdg" localSheetId="5" hidden="1">{"form-D1",#N/A,FALSE,"FORM-D1";"form-D1_amt",#N/A,FALSE,"FORM-D1"}</definedName>
    <definedName name="fsdg" localSheetId="12" hidden="1">{"form-D1",#N/A,FALSE,"FORM-D1";"form-D1_amt",#N/A,FALSE,"FORM-D1"}</definedName>
    <definedName name="fsdg" localSheetId="2" hidden="1">{"form-D1",#N/A,FALSE,"FORM-D1";"form-D1_amt",#N/A,FALSE,"FORM-D1"}</definedName>
    <definedName name="fsdg" localSheetId="6" hidden="1">{"form-D1",#N/A,FALSE,"FORM-D1";"form-D1_amt",#N/A,FALSE,"FORM-D1"}</definedName>
    <definedName name="fsdg" localSheetId="3" hidden="1">{"form-D1",#N/A,FALSE,"FORM-D1";"form-D1_amt",#N/A,FALSE,"FORM-D1"}</definedName>
    <definedName name="fsdg" localSheetId="7" hidden="1">{"form-D1",#N/A,FALSE,"FORM-D1";"form-D1_amt",#N/A,FALSE,"FORM-D1"}</definedName>
    <definedName name="fsdg" hidden="1">{"form-D1",#N/A,FALSE,"FORM-D1";"form-D1_amt",#N/A,FALSE,"FORM-D1"}</definedName>
    <definedName name="fsg">#REF!</definedName>
    <definedName name="fsz" localSheetId="9">#REF!</definedName>
    <definedName name="fsz">#REF!</definedName>
    <definedName name="fulling" hidden="1">#REF!</definedName>
    <definedName name="fullview">#REF!</definedName>
    <definedName name="funds" localSheetId="8" hidden="1">{"'Sheet1'!$A$4386:$N$4591"}</definedName>
    <definedName name="funds" localSheetId="4" hidden="1">{"'Sheet1'!$A$4386:$N$4591"}</definedName>
    <definedName name="funds" localSheetId="5" hidden="1">{"'Sheet1'!$A$4386:$N$4591"}</definedName>
    <definedName name="funds" localSheetId="9" hidden="1">{"'Sheet1'!$A$4386:$N$4591"}</definedName>
    <definedName name="funds" localSheetId="12" hidden="1">{"'Sheet1'!$A$4386:$N$4591"}</definedName>
    <definedName name="funds" localSheetId="2" hidden="1">{"'Sheet1'!$A$4386:$N$4591"}</definedName>
    <definedName name="funds" localSheetId="6" hidden="1">{"'Sheet1'!$A$4386:$N$4591"}</definedName>
    <definedName name="funds" localSheetId="3" hidden="1">{"'Sheet1'!$A$4386:$N$4591"}</definedName>
    <definedName name="funds" localSheetId="7" hidden="1">{"'Sheet1'!$A$4386:$N$4591"}</definedName>
    <definedName name="funds" hidden="1">{"'Sheet1'!$A$4386:$N$4591"}</definedName>
    <definedName name="fusewire" localSheetId="1">#REF!</definedName>
    <definedName name="fusewire" localSheetId="8">#REF!</definedName>
    <definedName name="fusewire" localSheetId="3">#REF!</definedName>
    <definedName name="fusewire">NA()</definedName>
    <definedName name="fusewire_1">"#REF!"</definedName>
    <definedName name="fusewire_12">"$#REF!.#REF!#REF!"</definedName>
    <definedName name="fv">#REF!</definedName>
    <definedName name="fwe">#REF!</definedName>
    <definedName name="g">#REF!</definedName>
    <definedName name="g1052.">NA()</definedName>
    <definedName name="g1052._1">"#REF!"</definedName>
    <definedName name="g1052._12">"$#REF!.#REF!#REF!"</definedName>
    <definedName name="g1052__1">"#REF!"</definedName>
    <definedName name="g1052__12">"$#REF!.#REF!#REF!"</definedName>
    <definedName name="G326." localSheetId="9">#REF!</definedName>
    <definedName name="G326.">#REF!</definedName>
    <definedName name="g922.">NA()</definedName>
    <definedName name="g922._1">"#REF!"</definedName>
    <definedName name="g922._12">"$#REF!.#REF!#REF!"</definedName>
    <definedName name="g922__1">"#REF!"</definedName>
    <definedName name="g922__12">"$#REF!.#REF!#REF!"</definedName>
    <definedName name="gabionmatres170bridge">#REF!</definedName>
    <definedName name="gabionmatres170slope">#REF!</definedName>
    <definedName name="gabionmatres230bridge">#REF!</definedName>
    <definedName name="gabionwallsbridge">#REF!</definedName>
    <definedName name="gamah">#REF!</definedName>
    <definedName name="gasfdgagd">#REF!</definedName>
    <definedName name="gdfg">#REF!</definedName>
    <definedName name="gdfgdfg">#REF!</definedName>
    <definedName name="GDGSDGG">#REF!</definedName>
    <definedName name="gelatine" localSheetId="1">#REF!</definedName>
    <definedName name="gelatine" localSheetId="8">#REF!</definedName>
    <definedName name="gelatine" localSheetId="3">#REF!</definedName>
    <definedName name="gelatine">NA()</definedName>
    <definedName name="gelatine_1">"#REF!"</definedName>
    <definedName name="gelatine_12">"$#REF!.#REF!#REF!"</definedName>
    <definedName name="gelatine_7">"#REF!"</definedName>
    <definedName name="gelatine_8">"#REF!"</definedName>
    <definedName name="GenPave">#REF!</definedName>
    <definedName name="GenSet125">NA()</definedName>
    <definedName name="geofabric" localSheetId="1">#REF!</definedName>
    <definedName name="geofabric" localSheetId="8">#REF!</definedName>
    <definedName name="geofabric" localSheetId="3">#REF!</definedName>
    <definedName name="geofabric">NA()</definedName>
    <definedName name="geofabric_1">"#REF!"</definedName>
    <definedName name="geofabric_12">"$#REF!.#REF!#REF!"</definedName>
    <definedName name="geofabric_7">"#REF!"</definedName>
    <definedName name="geofabric_8">"#REF!"</definedName>
    <definedName name="geotexapron">#REF!</definedName>
    <definedName name="geotexfloor">#REF!</definedName>
    <definedName name="geotexslope">#REF!</definedName>
    <definedName name="Gera">#REF!</definedName>
    <definedName name="gf">#REF!</definedName>
    <definedName name="GFA_1">"#REF!"</definedName>
    <definedName name="gfgfgfgfg">#REF!</definedName>
    <definedName name="gfgh">#REF!</definedName>
    <definedName name="gfj" localSheetId="8" hidden="1">{"'Sheet1'!$A$4386:$N$4591"}</definedName>
    <definedName name="gfj" localSheetId="4" hidden="1">{"'Sheet1'!$A$4386:$N$4591"}</definedName>
    <definedName name="gfj" localSheetId="5" hidden="1">{"'Sheet1'!$A$4386:$N$4591"}</definedName>
    <definedName name="gfj" localSheetId="9" hidden="1">{"'Sheet1'!$A$4386:$N$4591"}</definedName>
    <definedName name="gfj" localSheetId="12" hidden="1">{"'Sheet1'!$A$4386:$N$4591"}</definedName>
    <definedName name="gfj" localSheetId="2" hidden="1">{"'Sheet1'!$A$4386:$N$4591"}</definedName>
    <definedName name="gfj" localSheetId="6" hidden="1">{"'Sheet1'!$A$4386:$N$4591"}</definedName>
    <definedName name="gfj" localSheetId="3" hidden="1">{"'Sheet1'!$A$4386:$N$4591"}</definedName>
    <definedName name="gfj" localSheetId="7" hidden="1">{"'Sheet1'!$A$4386:$N$4591"}</definedName>
    <definedName name="gfj" hidden="1">{"'Sheet1'!$A$4386:$N$4591"}</definedName>
    <definedName name="gg" localSheetId="9" hidden="1">{#N/A,#N/A,FALSE,"속도"}</definedName>
    <definedName name="GG">#REF!</definedName>
    <definedName name="ggg">#REF!</definedName>
    <definedName name="ghgh">#REF!</definedName>
    <definedName name="GIUIO" localSheetId="8"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 localSheetId="4"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 localSheetId="5"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 localSheetId="9"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 localSheetId="1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 localSheetId="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 localSheetId="6"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 localSheetId="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 localSheetId="7"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LIO" localSheetId="8"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 localSheetId="4"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 localSheetId="5"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 localSheetId="9"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 localSheetId="1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 localSheetId="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 localSheetId="6"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 localSheetId="3"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 localSheetId="7"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JH" localSheetId="8" hidden="1">{"form-D1",#N/A,FALSE,"FORM-D1";"form-D1_amt",#N/A,FALSE,"FORM-D1"}</definedName>
    <definedName name="GJH" localSheetId="4" hidden="1">{"form-D1",#N/A,FALSE,"FORM-D1";"form-D1_amt",#N/A,FALSE,"FORM-D1"}</definedName>
    <definedName name="GJH" localSheetId="5" hidden="1">{"form-D1",#N/A,FALSE,"FORM-D1";"form-D1_amt",#N/A,FALSE,"FORM-D1"}</definedName>
    <definedName name="GJH" localSheetId="9" hidden="1">{"form-D1",#N/A,FALSE,"FORM-D1";"form-D1_amt",#N/A,FALSE,"FORM-D1"}</definedName>
    <definedName name="GJH" localSheetId="12" hidden="1">{"form-D1",#N/A,FALSE,"FORM-D1";"form-D1_amt",#N/A,FALSE,"FORM-D1"}</definedName>
    <definedName name="GJH" localSheetId="2" hidden="1">{"form-D1",#N/A,FALSE,"FORM-D1";"form-D1_amt",#N/A,FALSE,"FORM-D1"}</definedName>
    <definedName name="GJH" localSheetId="6" hidden="1">{"form-D1",#N/A,FALSE,"FORM-D1";"form-D1_amt",#N/A,FALSE,"FORM-D1"}</definedName>
    <definedName name="GJH" localSheetId="3" hidden="1">{"form-D1",#N/A,FALSE,"FORM-D1";"form-D1_amt",#N/A,FALSE,"FORM-D1"}</definedName>
    <definedName name="GJH" localSheetId="7" hidden="1">{"form-D1",#N/A,FALSE,"FORM-D1";"form-D1_amt",#N/A,FALSE,"FORM-D1"}</definedName>
    <definedName name="GJH" hidden="1">{"form-D1",#N/A,FALSE,"FORM-D1";"form-D1_amt",#N/A,FALSE,"FORM-D1"}</definedName>
    <definedName name="GRADER">#REF!</definedName>
    <definedName name="GRADER_1">"#REF!"</definedName>
    <definedName name="GRADER_24">NA()</definedName>
    <definedName name="GRADER_7">NA()</definedName>
    <definedName name="GRADER_8">"#REF!"</definedName>
    <definedName name="GRANIT_SKIRTING">NA()</definedName>
    <definedName name="GRANIT_SKIRTING_1">"#REF!"</definedName>
    <definedName name="GRANIT_SKIRTING_12">"$#REF!.#REF!#REF!"</definedName>
    <definedName name="GRANIT_SKIRTING_7">"#REF!"</definedName>
    <definedName name="GRANIT_SKIRTING_8">"#REF!"</definedName>
    <definedName name="granr.subbase">#REF!</definedName>
    <definedName name="granularbed">#REF!</definedName>
    <definedName name="granularfillbridge">#REF!</definedName>
    <definedName name="gravel" localSheetId="1">#REF!</definedName>
    <definedName name="gravel" localSheetId="8">#REF!</definedName>
    <definedName name="gravel" localSheetId="3">#REF!</definedName>
    <definedName name="Gravel">"$#REF!.$#REF!$#REF!"</definedName>
    <definedName name="Gravel_1">"#REF!"</definedName>
    <definedName name="Gravel_24">NA()</definedName>
    <definedName name="Gravel_7">NA()</definedName>
    <definedName name="Gravel_8">"#REF!"</definedName>
    <definedName name="Gravel_incl_transport">NA()</definedName>
    <definedName name="Gravel_incl_transport_1">#REF!</definedName>
    <definedName name="Gravel_incl_transport_12">NA()</definedName>
    <definedName name="Gravel_incl_transport_4">#REF!</definedName>
    <definedName name="Gravel_incl_transport_5">#REF!</definedName>
    <definedName name="Gravel_incl_transport_6">#REF!</definedName>
    <definedName name="Gravel_incl_transport_7">NA()</definedName>
    <definedName name="Gravel_incl_transport_8">NA()</definedName>
    <definedName name="gravelfill">#REF!</definedName>
    <definedName name="grbs">#REF!</definedName>
    <definedName name="grconc">#REF!</definedName>
    <definedName name="GRILLWORK">#REF!</definedName>
    <definedName name="GRILLWORK_1">"#REF!"</definedName>
    <definedName name="GRILLWORK_12">"$#REF!.#REF!#REF!"</definedName>
    <definedName name="GRILLWORK_7">"#REF!"</definedName>
    <definedName name="GRILLWORK_8">"#REF!"</definedName>
    <definedName name="grlvl">#REF!</definedName>
    <definedName name="GROOVES">NA()</definedName>
    <definedName name="GROOVES_1">"#REF!"</definedName>
    <definedName name="GROOVES_12">"$#REF!.#REF!#REF!"</definedName>
    <definedName name="GROOVES_7">"#REF!"</definedName>
    <definedName name="GROOVES_8">"#REF!"</definedName>
    <definedName name="Grosswork_done" localSheetId="9">#REF!</definedName>
    <definedName name="Grosswork_done">#REF!</definedName>
    <definedName name="Group1">#REF!</definedName>
    <definedName name="Group2">#REF!</definedName>
    <definedName name="Group3">#REF!</definedName>
    <definedName name="Group4">#REF!</definedName>
    <definedName name="GSB">#REF!</definedName>
    <definedName name="GSB_1">"#REF!"</definedName>
    <definedName name="GSB_24">NA()</definedName>
    <definedName name="GSB_7">NA()</definedName>
    <definedName name="GSB_8">"#REF!"</definedName>
    <definedName name="GSB1_App_area">#REF!</definedName>
    <definedName name="GSB1_App_Thk">#REF!</definedName>
    <definedName name="GSB1_App_Wid">#REF!</definedName>
    <definedName name="GSB1_Area">#REF!</definedName>
    <definedName name="GSB1_Thk">#REF!</definedName>
    <definedName name="GSB1_Wid">#REF!</definedName>
    <definedName name="GSB2_App_area">#REF!</definedName>
    <definedName name="GSB2_App_thk">#REF!</definedName>
    <definedName name="GSB2_App_Wid">#REF!</definedName>
    <definedName name="GSB2_Area">#REF!</definedName>
    <definedName name="GSB2_Thk">#REF!</definedName>
    <definedName name="GSB2_Wid">#REF!</definedName>
    <definedName name="GsbIII">#REF!</definedName>
    <definedName name="gsbnhwithlead">#REF!</definedName>
    <definedName name="GSDGG">#REF!</definedName>
    <definedName name="gsub" localSheetId="9">#REF!</definedName>
    <definedName name="gsub">#REF!</definedName>
    <definedName name="GSubase">#REF!</definedName>
    <definedName name="guardpost.pcc">#REF!</definedName>
    <definedName name="guardpostrcc">#REF!</definedName>
    <definedName name="gvhg">#REF!</definedName>
    <definedName name="Gw">#REF!</definedName>
    <definedName name="gy" hidden="1">#REF!</definedName>
    <definedName name="H">#REF!</definedName>
    <definedName name="H___13">#REF!</definedName>
    <definedName name="H0">#REF!</definedName>
    <definedName name="H0___0">#REF!</definedName>
    <definedName name="H0___13">#REF!</definedName>
    <definedName name="H1H" localSheetId="9">#REF!</definedName>
    <definedName name="H1H">#REF!</definedName>
    <definedName name="H2H" localSheetId="9">#REF!</definedName>
    <definedName name="H2H">#REF!</definedName>
    <definedName name="H3H" localSheetId="9">#REF!</definedName>
    <definedName name="H3H">#REF!</definedName>
    <definedName name="H4H" localSheetId="9">#REF!</definedName>
    <definedName name="H4H">#REF!</definedName>
    <definedName name="haj">#REF!</definedName>
    <definedName name="Hammerman" localSheetId="1">#REF!</definedName>
    <definedName name="Hammerman" localSheetId="8">#REF!</definedName>
    <definedName name="Hammerman" localSheetId="3">#REF!</definedName>
    <definedName name="Hammerman">NA()</definedName>
    <definedName name="Hammerman_1">"#REF!"</definedName>
    <definedName name="Hammerman_12">"$#REF!.#REF!#REF!"</definedName>
    <definedName name="HARD_EXCVN">NA()</definedName>
    <definedName name="HARD_EXCVN_1">"#REF!"</definedName>
    <definedName name="HARD_EXCVN_12">"$#REF!.#REF!#REF!"</definedName>
    <definedName name="HARDCRETE">#REF!</definedName>
    <definedName name="HARDROCK_EXCVN">NA()</definedName>
    <definedName name="HARDROCK_EXCVN_1">"#REF!"</definedName>
    <definedName name="HARDROCK_EXCVN_12">"$#REF!.#REF!#REF!"</definedName>
    <definedName name="HARDSOIL_EXCVN">NA()</definedName>
    <definedName name="HARDSOIL_EXCVN_1">"#REF!"</definedName>
    <definedName name="HARDSOIL_EXCVN_12">"$#REF!.#REF!#REF!"</definedName>
    <definedName name="HARI">#REF!</definedName>
    <definedName name="HaulWMM">NA()</definedName>
    <definedName name="HBG41_12">NA()</definedName>
    <definedName name="HBG41_7">NA()</definedName>
    <definedName name="HBGDust">NA()</definedName>
    <definedName name="Hcbdw">#REF!</definedName>
    <definedName name="Hcw">#REF!</definedName>
    <definedName name="HDPE">NA()</definedName>
    <definedName name="HDPE_1">"#REF!"</definedName>
    <definedName name="HDPE_12">"$#REF!.#REF!#REF!"</definedName>
    <definedName name="HDPE_7">"#REF!"</definedName>
    <definedName name="HDPE_8">"#REF!"</definedName>
    <definedName name="headblacksmith" localSheetId="1">#REF!</definedName>
    <definedName name="headblacksmith" localSheetId="8">#REF!</definedName>
    <definedName name="headblacksmith" localSheetId="3">#REF!</definedName>
    <definedName name="headblacksmith">NA()</definedName>
    <definedName name="headblacksmith_1">"#REF!"</definedName>
    <definedName name="headblacksmith_12">"$#REF!.#REF!#REF!"</definedName>
    <definedName name="headblacksmith_7">"#REF!"</definedName>
    <definedName name="headblacksmith_8">"#REF!"</definedName>
    <definedName name="HEADER">#REF!</definedName>
    <definedName name="headmason" localSheetId="1">#REF!</definedName>
    <definedName name="headmason" localSheetId="8">#REF!</definedName>
    <definedName name="headmason" localSheetId="3">#REF!</definedName>
    <definedName name="headmason">NA()</definedName>
    <definedName name="headmason_1">"#REF!"</definedName>
    <definedName name="headmason_12">"$#REF!.#REF!#REF!"</definedName>
    <definedName name="headmason_7">"#REF!"</definedName>
    <definedName name="headmason_8">"#REF!"</definedName>
    <definedName name="HeavyPave">#REF!</definedName>
    <definedName name="hfi">#REF!</definedName>
    <definedName name="hgr">#REF!</definedName>
    <definedName name="hgsdvh">#REF!</definedName>
    <definedName name="hh">NA()</definedName>
    <definedName name="hh___0">#REF!</definedName>
    <definedName name="hh___13">#REF!</definedName>
    <definedName name="hhhh">#REF!</definedName>
    <definedName name="Hhpc">#REF!</definedName>
    <definedName name="hhs">#REF!</definedName>
    <definedName name="hi">#REF!</definedName>
    <definedName name="HiddenRows" hidden="1">#REF!</definedName>
    <definedName name="HighSkilled">#REF!</definedName>
    <definedName name="HIns">#REF!</definedName>
    <definedName name="Hipc">#REF!</definedName>
    <definedName name="Hiway">#REF!</definedName>
    <definedName name="HJ">#REF!</definedName>
    <definedName name="hjjjjjj" localSheetId="9" hidden="1">{"form-D1",#N/A,FALSE,"FORM-D1";"form-D1_amt",#N/A,FALSE,"FORM-D1"}</definedName>
    <definedName name="hjjjjjj" hidden="1">{"form-D1",#N/A,FALSE,"FORM-D1";"form-D1_amt",#N/A,FALSE,"FORM-D1"}</definedName>
    <definedName name="Hlp">#REF!</definedName>
    <definedName name="HMP">#REF!</definedName>
    <definedName name="HMP_1">"#REF!"</definedName>
    <definedName name="HMP_24">NA()</definedName>
    <definedName name="HMP_7">NA()</definedName>
    <definedName name="hmplant" localSheetId="1">#REF!</definedName>
    <definedName name="hmplant" localSheetId="8">#REF!</definedName>
    <definedName name="hmplant" localSheetId="3">#REF!</definedName>
    <definedName name="hmplant">NA()</definedName>
    <definedName name="hmplant_1">"#REF!"</definedName>
    <definedName name="hmplant_12">"$#REF!.#REF!#REF!"</definedName>
    <definedName name="hmplant10" localSheetId="1">#REF!</definedName>
    <definedName name="hmplant10" localSheetId="8">#REF!</definedName>
    <definedName name="hmplant10" localSheetId="3">#REF!</definedName>
    <definedName name="hmplant10">NA()</definedName>
    <definedName name="hmplant10_1">"#REF!"</definedName>
    <definedName name="hmplant10_12">"$#REF!.#REF!#REF!"</definedName>
    <definedName name="hmplant25t">#REF!</definedName>
    <definedName name="hmplant30" localSheetId="1">#REF!</definedName>
    <definedName name="hmplant30" localSheetId="8">#REF!</definedName>
    <definedName name="hmplant30" localSheetId="3">#REF!</definedName>
    <definedName name="hmplant30">NA()</definedName>
    <definedName name="hmplant30_1">"#REF!"</definedName>
    <definedName name="hmplant30_12">"$#REF!.#REF!#REF!"</definedName>
    <definedName name="hmplant40t">#REF!</definedName>
    <definedName name="hmplant50t">#REF!</definedName>
    <definedName name="hmplant8t">#REF!</definedName>
    <definedName name="ho___0">#REF!</definedName>
    <definedName name="ho___13">#REF!</definedName>
    <definedName name="hoi">#REF!</definedName>
    <definedName name="horet">#REF!</definedName>
    <definedName name="Hospitals">#REF!</definedName>
    <definedName name="hotmixmidium" localSheetId="1">#REF!</definedName>
    <definedName name="hotmixmidium" localSheetId="8">#REF!</definedName>
    <definedName name="hotmixmidium" localSheetId="3">#REF!</definedName>
    <definedName name="hotmixmidium">NA()</definedName>
    <definedName name="hotmixmidium_1">"#REF!"</definedName>
    <definedName name="hotmixmidium_12">"$#REF!.#REF!#REF!"</definedName>
    <definedName name="hotmixplant" localSheetId="1">#REF!</definedName>
    <definedName name="hotmixplant" localSheetId="8">#REF!</definedName>
    <definedName name="hotmixplant" localSheetId="3">#REF!</definedName>
    <definedName name="hotmixplant">NA()</definedName>
    <definedName name="hotmixplant_1">"#REF!"</definedName>
    <definedName name="hotmixplant_12">"$#REF!.#REF!#REF!"</definedName>
    <definedName name="hotmixplant_17" localSheetId="9">#REF!</definedName>
    <definedName name="hotmixplant_17">#REF!</definedName>
    <definedName name="hotmixsmall" localSheetId="1">#REF!</definedName>
    <definedName name="hotmixsmall" localSheetId="8">#REF!</definedName>
    <definedName name="hotmixsmall" localSheetId="3">#REF!</definedName>
    <definedName name="hotmixsmall">NA()</definedName>
    <definedName name="hotmixsmall_1">"#REF!"</definedName>
    <definedName name="hotmixsmall_12">"$#REF!.#REF!#REF!"</definedName>
    <definedName name="hp" localSheetId="8" hidden="1">{"'Sheet1'!$A$4386:$N$4591"}</definedName>
    <definedName name="hp" localSheetId="4" hidden="1">{"'Sheet1'!$A$4386:$N$4591"}</definedName>
    <definedName name="hp" localSheetId="5" hidden="1">{"'Sheet1'!$A$4386:$N$4591"}</definedName>
    <definedName name="HP" localSheetId="9" hidden="1">{"form-D1",#N/A,FALSE,"FORM-D1";"form-D1_amt",#N/A,FALSE,"FORM-D1"}</definedName>
    <definedName name="hp" localSheetId="12" hidden="1">{"'Sheet1'!$A$4386:$N$4591"}</definedName>
    <definedName name="hp" localSheetId="2" hidden="1">{"'Sheet1'!$A$4386:$N$4591"}</definedName>
    <definedName name="hp" localSheetId="6" hidden="1">{"'Sheet1'!$A$4386:$N$4591"}</definedName>
    <definedName name="hp" localSheetId="3" hidden="1">{"'Sheet1'!$A$4386:$N$4591"}</definedName>
    <definedName name="hp" localSheetId="7" hidden="1">{"'Sheet1'!$A$4386:$N$4591"}</definedName>
    <definedName name="hp" hidden="1">{"'Sheet1'!$A$4386:$N$4591"}</definedName>
    <definedName name="hpfinisher">#REF!</definedName>
    <definedName name="Hpipe1000">#REF!</definedName>
    <definedName name="Hpipe1200">#REF!</definedName>
    <definedName name="Hpipe600">#REF!</definedName>
    <definedName name="Hpipe900">#REF!</definedName>
    <definedName name="hS___0">#REF!</definedName>
    <definedName name="hS___13">#REF!</definedName>
    <definedName name="Hs_atm">#REF!</definedName>
    <definedName name="HSD" localSheetId="9">#REF!</definedName>
    <definedName name="hsd">#REF!</definedName>
    <definedName name="HSD_Total_Packagae_3">#REF!</definedName>
    <definedName name="HSD_Total_Package_2">#REF!</definedName>
    <definedName name="HSDP1">#REF!</definedName>
    <definedName name="HSDP2">#REF!</definedName>
    <definedName name="HSDP3">#REF!</definedName>
    <definedName name="hslab">#REF!</definedName>
    <definedName name="HtEW">#REF!</definedName>
    <definedName name="HTL">#REF!</definedName>
    <definedName name="HTML_CodePage" localSheetId="9" hidden="1">949</definedName>
    <definedName name="HTML_CodePage" hidden="1">1252</definedName>
    <definedName name="HTML_Control" localSheetId="1" hidden="1">{"'Typical Costs Estimates'!$C$158:$H$161"}</definedName>
    <definedName name="HTML_Control" localSheetId="8" hidden="1">{"'Typical Costs Estimates'!$C$158:$H$161"}</definedName>
    <definedName name="HTML_Control" localSheetId="4" hidden="1">{"'Sheet1'!$A$4386:$N$4591"}</definedName>
    <definedName name="HTML_Control" localSheetId="5" hidden="1">{"'Sheet1'!$A$4386:$N$4591"}</definedName>
    <definedName name="HTML_Control" localSheetId="9" hidden="1">{"'자리배치도'!$AG$1:$CI$28"}</definedName>
    <definedName name="HTML_Control" localSheetId="12" hidden="1">{"'Sheet1'!$A$4386:$N$4591"}</definedName>
    <definedName name="HTML_Control" localSheetId="2" hidden="1">{"'Sheet1'!$A$4386:$N$4591"}</definedName>
    <definedName name="HTML_Control" localSheetId="6" hidden="1">{"'Sheet1'!$A$4386:$N$4591"}</definedName>
    <definedName name="HTML_Control" localSheetId="3" hidden="1">{"'Typical Costs Estimates'!$C$158:$H$161"}</definedName>
    <definedName name="HTML_Control" localSheetId="7" hidden="1">{"'Sheet1'!$A$4386:$N$4591"}</definedName>
    <definedName name="HTML_Control" hidden="1">{"'Sheet1'!$A$4386:$N$4591"}</definedName>
    <definedName name="HTML_Control_1" localSheetId="9" hidden="1">{"'Bill No. 7'!$A$1:$G$32"}</definedName>
    <definedName name="HTML_Control_1" hidden="1">{"'Bill No. 7'!$A$1:$G$32"}</definedName>
    <definedName name="HTML_Control_2" localSheetId="9" hidden="1">{"'Bill No. 7'!$A$1:$G$32"}</definedName>
    <definedName name="HTML_Control_2" hidden="1">{"'Bill No. 7'!$A$1:$G$32"}</definedName>
    <definedName name="HTML_Control_3" localSheetId="9" hidden="1">{"'Bill No. 7'!$A$1:$G$32"}</definedName>
    <definedName name="HTML_Control_3" hidden="1">{"'Bill No. 7'!$A$1:$G$32"}</definedName>
    <definedName name="HTML_Control_4" localSheetId="9" hidden="1">{"'Bill No. 7'!$A$1:$G$32"}</definedName>
    <definedName name="HTML_Control_4" hidden="1">{"'Bill No. 7'!$A$1:$G$32"}</definedName>
    <definedName name="HTML_Control_5" localSheetId="9" hidden="1">{"'Bill No. 7'!$A$1:$G$32"}</definedName>
    <definedName name="HTML_Control_5" hidden="1">{"'Bill No. 7'!$A$1:$G$32"}</definedName>
    <definedName name="HTML_control2" localSheetId="8" hidden="1">{"'Sheet1'!$A$4386:$N$4591"}</definedName>
    <definedName name="HTML_control2" localSheetId="4" hidden="1">{"'Sheet1'!$A$4386:$N$4591"}</definedName>
    <definedName name="HTML_control2" localSheetId="5" hidden="1">{"'Sheet1'!$A$4386:$N$4591"}</definedName>
    <definedName name="HTML_control2" localSheetId="9" hidden="1">{"'Sheet1'!$A$4386:$N$4591"}</definedName>
    <definedName name="HTML_control2" localSheetId="12" hidden="1">{"'Sheet1'!$A$4386:$N$4591"}</definedName>
    <definedName name="HTML_control2" localSheetId="2" hidden="1">{"'Sheet1'!$A$4386:$N$4591"}</definedName>
    <definedName name="HTML_control2" localSheetId="6" hidden="1">{"'Sheet1'!$A$4386:$N$4591"}</definedName>
    <definedName name="HTML_control2" localSheetId="3" hidden="1">{"'Sheet1'!$A$4386:$N$4591"}</definedName>
    <definedName name="HTML_control2" localSheetId="7" hidden="1">{"'Sheet1'!$A$4386:$N$4591"}</definedName>
    <definedName name="HTML_control2" hidden="1">{"'Sheet1'!$A$4386:$N$4591"}</definedName>
    <definedName name="HTML_Description" hidden="1">""</definedName>
    <definedName name="HTML_Email" hidden="1">""</definedName>
    <definedName name="HTML_Header" localSheetId="1" hidden="1">"Typical Costs Estimates"</definedName>
    <definedName name="HTML_Header" localSheetId="8" hidden="1">"Typical Costs Estimates"</definedName>
    <definedName name="HTML_Header" localSheetId="9" hidden="1">"자리배치도"</definedName>
    <definedName name="HTML_Header" localSheetId="3" hidden="1">"Typical Costs Estimates"</definedName>
    <definedName name="HTML_Header" hidden="1">"Sheet1"</definedName>
    <definedName name="HTML_LastUpdate" localSheetId="1" hidden="1">"8/18/99"</definedName>
    <definedName name="HTML_LastUpdate" localSheetId="8" hidden="1">"8/18/99"</definedName>
    <definedName name="HTML_LastUpdate" localSheetId="9" hidden="1">"98-04-21"</definedName>
    <definedName name="HTML_LastUpdate" localSheetId="3" hidden="1">"8/18/99"</definedName>
    <definedName name="HTML_LastUpdate" hidden="1">"7/1/03"</definedName>
    <definedName name="HTML_LineAfter" localSheetId="1" hidden="1">TRUE</definedName>
    <definedName name="HTML_LineAfter" localSheetId="8" hidden="1">TRUE</definedName>
    <definedName name="HTML_LineAfter" localSheetId="3" hidden="1">TRUE</definedName>
    <definedName name="HTML_LineAfter" hidden="1">FALSE</definedName>
    <definedName name="HTML_LineBefore" localSheetId="1" hidden="1">TRUE</definedName>
    <definedName name="HTML_LineBefore" localSheetId="8" hidden="1">TRUE</definedName>
    <definedName name="HTML_LineBefore" localSheetId="3" hidden="1">TRUE</definedName>
    <definedName name="HTML_LineBefore" hidden="1">FALSE</definedName>
    <definedName name="HTML_Name" localSheetId="1" hidden="1">"Ajit.S.R"</definedName>
    <definedName name="HTML_Name" localSheetId="8" hidden="1">"Ajit.S.R"</definedName>
    <definedName name="HTML_Name" localSheetId="9" hidden="1">"김회진"</definedName>
    <definedName name="HTML_Name" localSheetId="3" hidden="1">"Ajit.S.R"</definedName>
    <definedName name="HTML_Name" hidden="1">"m.p.raval"</definedName>
    <definedName name="HTML_OBDlg2" hidden="1">TRUE</definedName>
    <definedName name="HTML_OBDlg4" hidden="1">TRUE</definedName>
    <definedName name="HTML_OS" hidden="1">0</definedName>
    <definedName name="HTML_PathFile" localSheetId="1" hidden="1">"C:\My Documents\MyHTML.htm"</definedName>
    <definedName name="HTML_PathFile" localSheetId="8" hidden="1">"C:\My Documents\MyHTML.htm"</definedName>
    <definedName name="HTML_PathFile" localSheetId="9" hidden="1">"E:\업무분장\DESK.htm"</definedName>
    <definedName name="HTML_PathFile" localSheetId="3" hidden="1">"C:\My Documents\MyHTML.htm"</definedName>
    <definedName name="HTML_PathFile" hidden="1">"A:\MyHTML.htm"</definedName>
    <definedName name="HTML_Title" localSheetId="1" hidden="1">"Ecr cost"</definedName>
    <definedName name="HTML_Title" localSheetId="8" hidden="1">"Ecr cost"</definedName>
    <definedName name="HTML_Title" localSheetId="9" hidden="1">"좌석배치"</definedName>
    <definedName name="HTML_Title" localSheetId="3" hidden="1">"Ecr cost"</definedName>
    <definedName name="HTML_Title" hidden="1">"SGSDaily Progress Report Piyaj toDharoi Pipeline"</definedName>
    <definedName name="Hu">#REF!</definedName>
    <definedName name="Hu___0">#REF!</definedName>
    <definedName name="Hu___13">#REF!</definedName>
    <definedName name="hume3.450">#REF!</definedName>
    <definedName name="hume3.600">#REF!</definedName>
    <definedName name="hume3.750">#REF!</definedName>
    <definedName name="hume4.1000">#REF!</definedName>
    <definedName name="hume4.1200">#REF!</definedName>
    <definedName name="hume4.900">#REF!</definedName>
    <definedName name="hume4_1200">#N/A</definedName>
    <definedName name="hume4_900">#N/A</definedName>
    <definedName name="humepipe1000" localSheetId="1">#REF!</definedName>
    <definedName name="humepipe1000" localSheetId="8">#REF!</definedName>
    <definedName name="humepipe1000" localSheetId="3">#REF!</definedName>
    <definedName name="humepipe1000">NA()</definedName>
    <definedName name="humepipe1000_1">"#REF!"</definedName>
    <definedName name="humepipe1000_12">"$#REF!.#REF!#REF!"</definedName>
    <definedName name="humepipe1200" localSheetId="1">#REF!</definedName>
    <definedName name="humepipe1200" localSheetId="8">#REF!</definedName>
    <definedName name="humepipe1200" localSheetId="3">#REF!</definedName>
    <definedName name="humepipe1200">NA()</definedName>
    <definedName name="Humepipe600" localSheetId="1">#REF!</definedName>
    <definedName name="Humepipe600" localSheetId="8">#REF!</definedName>
    <definedName name="Humepipe600" localSheetId="3">#REF!</definedName>
    <definedName name="Humepipe600">NA()</definedName>
    <definedName name="Humepipe600_1">"#REF!"</definedName>
    <definedName name="Humepipe600_12">"$#REF!.#REF!#REF!"</definedName>
    <definedName name="Humepipe600_7">"#REF!"</definedName>
    <definedName name="Humepipe600_8">"#REF!"</definedName>
    <definedName name="Humepipe900" localSheetId="1">#REF!</definedName>
    <definedName name="Humepipe900" localSheetId="8">#REF!</definedName>
    <definedName name="Humepipe900" localSheetId="3">#REF!</definedName>
    <definedName name="Humepipe900">NA()</definedName>
    <definedName name="Humepipe900_1">"#REF!"</definedName>
    <definedName name="Humepipe900_12">"$#REF!.#REF!#REF!"</definedName>
    <definedName name="Humepipe900_7">"#REF!"</definedName>
    <definedName name="Humepipe900_8">"#REF!"</definedName>
    <definedName name="humepipenp3" localSheetId="1">#REF!</definedName>
    <definedName name="humepipenp3" localSheetId="8">#REF!</definedName>
    <definedName name="humepipenp3" localSheetId="3">#REF!</definedName>
    <definedName name="humepipenp3">NA()</definedName>
    <definedName name="hvacrates">#REF!</definedName>
    <definedName name="Hw">#REF!</definedName>
    <definedName name="HX">#REF!</definedName>
    <definedName name="hxa">#REF!</definedName>
    <definedName name="hxb">#REF!</definedName>
    <definedName name="hxc">#REF!</definedName>
    <definedName name="hxd">#REF!</definedName>
    <definedName name="hxi">#REF!</definedName>
    <definedName name="hy">#REF!</definedName>
    <definedName name="hysd">"$#REF!.$D$31"</definedName>
    <definedName name="hysd_1">"#REF!"</definedName>
    <definedName name="hysd_24">NA()</definedName>
    <definedName name="hysd_7">NA()</definedName>
    <definedName name="hysd_8">"#REF!"</definedName>
    <definedName name="HYSD_SLC">#REF!</definedName>
    <definedName name="hysdbnh">#REF!</definedName>
    <definedName name="hysdbridge">#REF!</definedName>
    <definedName name="hysdcnh">#REF!</definedName>
    <definedName name="hysdculvert">#REF!</definedName>
    <definedName name="HYSDFAB">"$#REF!.$E$1389"</definedName>
    <definedName name="HYSDFAB_1">"#REF!"</definedName>
    <definedName name="HYSDFAB_24">NA()</definedName>
    <definedName name="HYSDFAB_7">NA()</definedName>
    <definedName name="HYSDFAB_8">"#REF!"</definedName>
    <definedName name="hysdqrate">#REF!</definedName>
    <definedName name="i">#REF!</definedName>
    <definedName name="I___13">#REF!</definedName>
    <definedName name="IAM" localSheetId="8" hidden="1">{"'Sheet1'!$A$4386:$N$4591"}</definedName>
    <definedName name="IAM" localSheetId="4" hidden="1">{"'Sheet1'!$A$4386:$N$4591"}</definedName>
    <definedName name="IAM" localSheetId="5" hidden="1">{"'Sheet1'!$A$4386:$N$4591"}</definedName>
    <definedName name="IAM" localSheetId="9" hidden="1">{"'Sheet1'!$A$4386:$N$4591"}</definedName>
    <definedName name="IAM" localSheetId="12" hidden="1">{"'Sheet1'!$A$4386:$N$4591"}</definedName>
    <definedName name="IAM" localSheetId="2" hidden="1">{"'Sheet1'!$A$4386:$N$4591"}</definedName>
    <definedName name="IAM" localSheetId="6" hidden="1">{"'Sheet1'!$A$4386:$N$4591"}</definedName>
    <definedName name="IAM" localSheetId="3" hidden="1">{"'Sheet1'!$A$4386:$N$4591"}</definedName>
    <definedName name="IAM" localSheetId="7" hidden="1">{"'Sheet1'!$A$4386:$N$4591"}</definedName>
    <definedName name="IAM" hidden="1">{"'Sheet1'!$A$4386:$N$4591"}</definedName>
    <definedName name="ic">5%</definedName>
    <definedName name="ID" localSheetId="9">#REF!,#REF!</definedName>
    <definedName name="ID">#REF!,#REF!</definedName>
    <definedName name="If">#REF!</definedName>
    <definedName name="ifgk">#REF!</definedName>
    <definedName name="Ig">#REF!</definedName>
    <definedName name="Ig___0">#REF!</definedName>
    <definedName name="Ig___13">#REF!</definedName>
    <definedName name="II">#REF!</definedName>
    <definedName name="III">#REF!</definedName>
    <definedName name="Ik">#REF!</definedName>
    <definedName name="IK\" localSheetId="8" hidden="1">{"form-D1",#N/A,FALSE,"FORM-D1";"form-D1_amt",#N/A,FALSE,"FORM-D1"}</definedName>
    <definedName name="IK\" localSheetId="4" hidden="1">{"form-D1",#N/A,FALSE,"FORM-D1";"form-D1_amt",#N/A,FALSE,"FORM-D1"}</definedName>
    <definedName name="IK\" localSheetId="5" hidden="1">{"form-D1",#N/A,FALSE,"FORM-D1";"form-D1_amt",#N/A,FALSE,"FORM-D1"}</definedName>
    <definedName name="IK\" localSheetId="9" hidden="1">{"form-D1",#N/A,FALSE,"FORM-D1";"form-D1_amt",#N/A,FALSE,"FORM-D1"}</definedName>
    <definedName name="IK\" localSheetId="12" hidden="1">{"form-D1",#N/A,FALSE,"FORM-D1";"form-D1_amt",#N/A,FALSE,"FORM-D1"}</definedName>
    <definedName name="IK\" localSheetId="2" hidden="1">{"form-D1",#N/A,FALSE,"FORM-D1";"form-D1_amt",#N/A,FALSE,"FORM-D1"}</definedName>
    <definedName name="IK\" localSheetId="6" hidden="1">{"form-D1",#N/A,FALSE,"FORM-D1";"form-D1_amt",#N/A,FALSE,"FORM-D1"}</definedName>
    <definedName name="IK\" localSheetId="3" hidden="1">{"form-D1",#N/A,FALSE,"FORM-D1";"form-D1_amt",#N/A,FALSE,"FORM-D1"}</definedName>
    <definedName name="IK\" localSheetId="7" hidden="1">{"form-D1",#N/A,FALSE,"FORM-D1";"form-D1_amt",#N/A,FALSE,"FORM-D1"}</definedName>
    <definedName name="IK\" hidden="1">{"form-D1",#N/A,FALSE,"FORM-D1";"form-D1_amt",#N/A,FALSE,"FORM-D1"}</definedName>
    <definedName name="in" localSheetId="8"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in" localSheetId="4"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in" localSheetId="5"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in" localSheetId="1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in" localSheetId="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in" localSheetId="6"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in" localSheetId="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in" localSheetId="7"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in"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Index" localSheetId="9">#REF!</definedName>
    <definedName name="Index">#REF!</definedName>
    <definedName name="Index_14" localSheetId="9">#REF!</definedName>
    <definedName name="Index_14">#REF!</definedName>
    <definedName name="Index_15" localSheetId="9">#REF!</definedName>
    <definedName name="Index_15">#REF!</definedName>
    <definedName name="indica" localSheetId="9">#REF!</definedName>
    <definedName name="indica">#REF!</definedName>
    <definedName name="INFRASTRUCTURE_ENTRY">#REF!</definedName>
    <definedName name="insertplate_and_exp_joint">#REF!</definedName>
    <definedName name="Interest_Rate">#REF!</definedName>
    <definedName name="Interior">#REF!</definedName>
    <definedName name="INTERLOCK_PVRBLOCK">#REF!</definedName>
    <definedName name="INTERLOCK_PVRBLOCK_1">"#REF!"</definedName>
    <definedName name="INTERLOCK_PVRBLOCK_12">"$#REF!.#REF!#REF!"</definedName>
    <definedName name="INTERLOCK_PVRBLOCK_7">"#REF!"</definedName>
    <definedName name="INTERLOCK_PVRBLOCK_8">"#REF!"</definedName>
    <definedName name="Inventory">#REF!</definedName>
    <definedName name="ipc">#REF!</definedName>
    <definedName name="ipl" localSheetId="9">#REF!</definedName>
    <definedName name="ipl">#REF!</definedName>
    <definedName name="ipu___0">#REF!</definedName>
    <definedName name="ipu___13">#REF!</definedName>
    <definedName name="ir_d3" localSheetId="9">#REF!</definedName>
    <definedName name="ir_d3">#REF!</definedName>
    <definedName name="Is">#REF!</definedName>
    <definedName name="issue_summ">#REF!</definedName>
    <definedName name="Item_1.01">#REF!</definedName>
    <definedName name="Item_1.02_a">#REF!</definedName>
    <definedName name="Item_1.02_b">#REF!</definedName>
    <definedName name="Item_1_02_a">#N/A</definedName>
    <definedName name="Item_1_02_b">#N/A</definedName>
    <definedName name="Item_2.01">#REF!</definedName>
    <definedName name="Item_2.02">#REF!</definedName>
    <definedName name="Item_2.03">#REF!</definedName>
    <definedName name="Item_2.04">#REF!</definedName>
    <definedName name="Item_2.05">#REF!</definedName>
    <definedName name="Item_2.06">#REF!</definedName>
    <definedName name="Item_2.07">#REF!</definedName>
    <definedName name="Item_2.08">#REF!</definedName>
    <definedName name="Item_2.09">#REF!</definedName>
    <definedName name="Item_2.10">#REF!</definedName>
    <definedName name="Item_2_02">#N/A</definedName>
    <definedName name="Item_2_03">#N/A</definedName>
    <definedName name="Item_2_04">#N/A</definedName>
    <definedName name="Item_2_05">#N/A</definedName>
    <definedName name="Item_2_06">#N/A</definedName>
    <definedName name="Item_2_07">#N/A</definedName>
    <definedName name="Item_2_08">#N/A</definedName>
    <definedName name="Item_2_09">#N/A</definedName>
    <definedName name="Item_2_10">#N/A</definedName>
    <definedName name="Item_3.01">#REF!</definedName>
    <definedName name="Item_3.02">#REF!</definedName>
    <definedName name="Item_3_02">#N/A</definedName>
    <definedName name="Item_4.01">#REF!</definedName>
    <definedName name="Item_4.02">#REF!</definedName>
    <definedName name="Item_4.03">#REF!</definedName>
    <definedName name="Item_4.04">#REF!</definedName>
    <definedName name="Item_4.05">#REF!</definedName>
    <definedName name="Item_4_02">#N/A</definedName>
    <definedName name="Item_4_03">#N/A</definedName>
    <definedName name="Item_4_04">#N/A</definedName>
    <definedName name="Item_4_05">#N/A</definedName>
    <definedName name="Item_7.01_a_b">#REF!</definedName>
    <definedName name="Item_7.02_a_b">#REF!</definedName>
    <definedName name="Item_7.03">#REF!</definedName>
    <definedName name="Item_7.04_a">#REF!</definedName>
    <definedName name="Item_7.04_b">#REF!</definedName>
    <definedName name="Item_7.05">#REF!</definedName>
    <definedName name="Item_7.06_a">#REF!</definedName>
    <definedName name="Item_7.06_b">#REF!</definedName>
    <definedName name="Item_7.08_a_i">#REF!</definedName>
    <definedName name="Item_7.08_a_ii">#REF!</definedName>
    <definedName name="Item_7.08_a_iv">#REF!</definedName>
    <definedName name="Item_7.08_a_v">#REF!</definedName>
    <definedName name="Item_7.08_b">#REF!</definedName>
    <definedName name="Item_7.08_c_i">#REF!</definedName>
    <definedName name="Item_7.08_iii_a">#REF!</definedName>
    <definedName name="Item_7.08_iii_b">#REF!</definedName>
    <definedName name="Item_7.09">#REF!</definedName>
    <definedName name="Item_7.10">#REF!</definedName>
    <definedName name="Item_7.11_A">#REF!</definedName>
    <definedName name="Item_7.11_B">#REF!</definedName>
    <definedName name="Item_7.11_C">#REF!</definedName>
    <definedName name="Item_7.11_D">#REF!</definedName>
    <definedName name="Item_7.11_E">#REF!</definedName>
    <definedName name="Item_7.11_F">#REF!</definedName>
    <definedName name="Item_7.11_G">#REF!</definedName>
    <definedName name="Item_7.11_H">#REF!</definedName>
    <definedName name="Item_7.12">#REF!</definedName>
    <definedName name="Item_7.13_to_7.16">#REF!</definedName>
    <definedName name="Item_7.17_a">#REF!</definedName>
    <definedName name="Item_7.17_b">#REF!</definedName>
    <definedName name="Item_7.17_c">#REF!</definedName>
    <definedName name="Item_7.18">#REF!</definedName>
    <definedName name="Item_7.19">#REF!</definedName>
    <definedName name="Item_7_02_a_b">#N/A</definedName>
    <definedName name="Item_7_03">#N/A</definedName>
    <definedName name="Item_7_04_a">#N/A</definedName>
    <definedName name="Item_7_04_b">#N/A</definedName>
    <definedName name="Item_7_05">#N/A</definedName>
    <definedName name="Item_7_06_a">#N/A</definedName>
    <definedName name="Item_7_06_b">#N/A</definedName>
    <definedName name="Item_7_08_a_i">#N/A</definedName>
    <definedName name="Item_7_08_a_ii">#N/A</definedName>
    <definedName name="Item_7_08_a_iv">#N/A</definedName>
    <definedName name="Item_7_08_a_v">#N/A</definedName>
    <definedName name="Item_7_08_b">#N/A</definedName>
    <definedName name="Item_7_08_c_i">#N/A</definedName>
    <definedName name="Item_7_08_iii_a">#N/A</definedName>
    <definedName name="Item_7_08_iii_b">#N/A</definedName>
    <definedName name="Item_7_09">#N/A</definedName>
    <definedName name="Item_7_10">#N/A</definedName>
    <definedName name="Item_7_11_A">#N/A</definedName>
    <definedName name="Item_7_11_B">#N/A</definedName>
    <definedName name="Item_7_11_C">#N/A</definedName>
    <definedName name="Item_7_11_D">#N/A</definedName>
    <definedName name="Item_7_11_E">#N/A</definedName>
    <definedName name="Item_7_11_F">#N/A</definedName>
    <definedName name="Item_7_11_G">#N/A</definedName>
    <definedName name="Item_7_11_H">#N/A</definedName>
    <definedName name="Item_7_12">#N/A</definedName>
    <definedName name="Item_7_13_to_7_16">#N/A</definedName>
    <definedName name="Item_7_17_a">#N/A</definedName>
    <definedName name="Item_7_17_b">#N/A</definedName>
    <definedName name="Item_7_17_c">#N/A</definedName>
    <definedName name="Item_7_18">#N/A</definedName>
    <definedName name="Item_7_19">#N/A</definedName>
    <definedName name="Item_8.01">#REF!</definedName>
    <definedName name="Item_9.01_a">#REF!</definedName>
    <definedName name="Item_9.01_b">#REF!</definedName>
    <definedName name="Item_9_01_b">#N/A</definedName>
    <definedName name="item1">#REF!</definedName>
    <definedName name="item10">#REF!</definedName>
    <definedName name="item11">#REF!</definedName>
    <definedName name="item12">#REF!</definedName>
    <definedName name="item13">#REF!</definedName>
    <definedName name="item14">#REF!</definedName>
    <definedName name="item15">#REF!</definedName>
    <definedName name="item16">#REF!</definedName>
    <definedName name="item17">#REF!</definedName>
    <definedName name="item18">#REF!</definedName>
    <definedName name="item19">#REF!</definedName>
    <definedName name="item2">#REF!</definedName>
    <definedName name="item20">#REF!</definedName>
    <definedName name="item21">#REF!</definedName>
    <definedName name="item22">#REF!</definedName>
    <definedName name="item23">#REF!</definedName>
    <definedName name="item24">#REF!</definedName>
    <definedName name="item25">#REF!</definedName>
    <definedName name="item26">#REF!</definedName>
    <definedName name="item27">#REF!</definedName>
    <definedName name="item28">#REF!</definedName>
    <definedName name="item3">#REF!</definedName>
    <definedName name="item4">#REF!</definedName>
    <definedName name="item5">#REF!</definedName>
    <definedName name="item6">#REF!</definedName>
    <definedName name="item7">#REF!</definedName>
    <definedName name="item8">#REF!</definedName>
    <definedName name="item9">#REF!</definedName>
    <definedName name="itemb1">#REF!</definedName>
    <definedName name="itemb10">#REF!</definedName>
    <definedName name="itemb11">#REF!</definedName>
    <definedName name="itemb12">#REF!</definedName>
    <definedName name="itemb13">#REF!</definedName>
    <definedName name="itemb14">#REF!</definedName>
    <definedName name="itemb15">#REF!</definedName>
    <definedName name="itemb16">#REF!</definedName>
    <definedName name="itemb17">#REF!</definedName>
    <definedName name="itemb18">#REF!</definedName>
    <definedName name="itemb19">#REF!</definedName>
    <definedName name="itemb2">#REF!</definedName>
    <definedName name="itemb20">#REF!</definedName>
    <definedName name="itemb21">#REF!</definedName>
    <definedName name="itemb22">#REF!</definedName>
    <definedName name="itemb23">#REF!</definedName>
    <definedName name="itemb24">#REF!</definedName>
    <definedName name="itemb25">#REF!</definedName>
    <definedName name="itemb26">#REF!</definedName>
    <definedName name="itemb27">#REF!</definedName>
    <definedName name="itemb28">#REF!</definedName>
    <definedName name="itemb3">#REF!</definedName>
    <definedName name="itemb4">#REF!</definedName>
    <definedName name="itemb5">#REF!</definedName>
    <definedName name="itemb6">#REF!</definedName>
    <definedName name="itemb7">#REF!</definedName>
    <definedName name="itemb8">#REF!</definedName>
    <definedName name="itemb9">#REF!</definedName>
    <definedName name="itemh10">#REF!</definedName>
    <definedName name="itemh18">#REF!</definedName>
    <definedName name="itemh19">#REF!</definedName>
    <definedName name="itemh21">#REF!</definedName>
    <definedName name="itemh22">#REF!</definedName>
    <definedName name="itemh23">#REF!</definedName>
    <definedName name="items1">#REF!</definedName>
    <definedName name="items11">#REF!</definedName>
    <definedName name="items12">#REF!</definedName>
    <definedName name="items14">#REF!</definedName>
    <definedName name="items15">#REF!</definedName>
    <definedName name="items16">#REF!</definedName>
    <definedName name="items17">#REF!</definedName>
    <definedName name="items18">#REF!</definedName>
    <definedName name="items19">#REF!</definedName>
    <definedName name="items2">#REF!</definedName>
    <definedName name="items20">#REF!</definedName>
    <definedName name="items22">#REF!</definedName>
    <definedName name="items23">#REF!</definedName>
    <definedName name="items3">#REF!</definedName>
    <definedName name="items4">#REF!</definedName>
    <definedName name="items5">#REF!</definedName>
    <definedName name="items6">#REF!</definedName>
    <definedName name="items7">#REF!</definedName>
    <definedName name="items8">#REF!</definedName>
    <definedName name="items9">#REF!</definedName>
    <definedName name="ITNUM">#N/A</definedName>
    <definedName name="j">#REF!</definedName>
    <definedName name="jamuna">#REF!</definedName>
    <definedName name="JCB">"$#REF!.$N$33"</definedName>
    <definedName name="JCB_1">"#REF!"</definedName>
    <definedName name="JCB_24">NA()</definedName>
    <definedName name="JCB_7">NA()</definedName>
    <definedName name="JCB_8">"#REF!"</definedName>
    <definedName name="JEJS">#REF!</definedName>
    <definedName name="JEJS___0">#REF!</definedName>
    <definedName name="JEJS___11">#REF!</definedName>
    <definedName name="JEJS___12">#REF!</definedName>
    <definedName name="JEJS___13">#REF!</definedName>
    <definedName name="JEJS___4">#REF!</definedName>
    <definedName name="jjj" localSheetId="9" hidden="1">{"form-D1",#N/A,FALSE,"FORM-D1";"form-D1_amt",#N/A,FALSE,"FORM-D1"}</definedName>
    <definedName name="jjj" hidden="1">{"form-D1",#N/A,FALSE,"FORM-D1";"form-D1_amt",#N/A,FALSE,"FORM-D1"}</definedName>
    <definedName name="jjjjjj" localSheetId="9" hidden="1">{"form-D1",#N/A,FALSE,"FORM-D1";"form-D1_amt",#N/A,FALSE,"FORM-D1"}</definedName>
    <definedName name="jjjjjj" hidden="1">{"form-D1",#N/A,FALSE,"FORM-D1";"form-D1_amt",#N/A,FALSE,"FORM-D1"}</definedName>
    <definedName name="jjjjjjjjj" localSheetId="9" hidden="1">{"form-D1",#N/A,FALSE,"FORM-D1";"form-D1_amt",#N/A,FALSE,"FORM-D1"}</definedName>
    <definedName name="jjjjjjjjj" hidden="1">{"form-D1",#N/A,FALSE,"FORM-D1";"form-D1_amt",#N/A,FALSE,"FORM-D1"}</definedName>
    <definedName name="jjjjjjjjjjjj" localSheetId="9" hidden="1">{"form-D1",#N/A,FALSE,"FORM-D1";"form-D1_amt",#N/A,FALSE,"FORM-D1"}</definedName>
    <definedName name="jjjjjjjjjjjj" hidden="1">{"form-D1",#N/A,FALSE,"FORM-D1";"form-D1_amt",#N/A,FALSE,"FORM-D1"}</definedName>
    <definedName name="JK" localSheetId="8" hidden="1">{#N/A,#N/A,FALSE,"MODULE3"}</definedName>
    <definedName name="JK" localSheetId="4" hidden="1">{#N/A,#N/A,FALSE,"MODULE3"}</definedName>
    <definedName name="JK" localSheetId="5" hidden="1">{#N/A,#N/A,FALSE,"MODULE3"}</definedName>
    <definedName name="JK" localSheetId="9" hidden="1">{#N/A,#N/A,FALSE,"MODULE3"}</definedName>
    <definedName name="JK" localSheetId="12" hidden="1">{#N/A,#N/A,FALSE,"MODULE3"}</definedName>
    <definedName name="JK" localSheetId="2" hidden="1">{#N/A,#N/A,FALSE,"MODULE3"}</definedName>
    <definedName name="JK" localSheetId="6" hidden="1">{#N/A,#N/A,FALSE,"MODULE3"}</definedName>
    <definedName name="JK" localSheetId="3" hidden="1">{#N/A,#N/A,FALSE,"MODULE3"}</definedName>
    <definedName name="JK" localSheetId="7" hidden="1">{#N/A,#N/A,FALSE,"MODULE3"}</definedName>
    <definedName name="JK" hidden="1">{#N/A,#N/A,FALSE,"MODULE3"}</definedName>
    <definedName name="job___11">#REF!</definedName>
    <definedName name="job___12">#REF!</definedName>
    <definedName name="JobID">#REF!</definedName>
    <definedName name="Jobtypes">#REF!</definedName>
    <definedName name="jointsealbridge">#REF!</definedName>
    <definedName name="JrEngineer">#REF!</definedName>
    <definedName name="Junc_Area">#REF!</definedName>
    <definedName name="k">#REF!</definedName>
    <definedName name="K___13">#REF!</definedName>
    <definedName name="k_1">#REF!</definedName>
    <definedName name="k_12">NA()</definedName>
    <definedName name="k_24">NA()</definedName>
    <definedName name="k_4">#REF!</definedName>
    <definedName name="k_5">#REF!</definedName>
    <definedName name="k_6">#REF!</definedName>
    <definedName name="k_7">NA()</definedName>
    <definedName name="k_8">NA()</definedName>
    <definedName name="k1pl" localSheetId="9">#REF!</definedName>
    <definedName name="k1pl">#REF!</definedName>
    <definedName name="k2s">#REF!</definedName>
    <definedName name="ka">#REF!</definedName>
    <definedName name="kailash">#REF!</definedName>
    <definedName name="KAMAL" localSheetId="8" hidden="1">{"form-D1",#N/A,FALSE,"FORM-D1";"form-D1_amt",#N/A,FALSE,"FORM-D1"}</definedName>
    <definedName name="KAMAL" localSheetId="4" hidden="1">{"form-D1",#N/A,FALSE,"FORM-D1";"form-D1_amt",#N/A,FALSE,"FORM-D1"}</definedName>
    <definedName name="KAMAL" localSheetId="5" hidden="1">{"form-D1",#N/A,FALSE,"FORM-D1";"form-D1_amt",#N/A,FALSE,"FORM-D1"}</definedName>
    <definedName name="KAMAL" localSheetId="9" hidden="1">{"form-D1",#N/A,FALSE,"FORM-D1";"form-D1_amt",#N/A,FALSE,"FORM-D1"}</definedName>
    <definedName name="KAMAL" localSheetId="12" hidden="1">{"form-D1",#N/A,FALSE,"FORM-D1";"form-D1_amt",#N/A,FALSE,"FORM-D1"}</definedName>
    <definedName name="KAMAL" localSheetId="2" hidden="1">{"form-D1",#N/A,FALSE,"FORM-D1";"form-D1_amt",#N/A,FALSE,"FORM-D1"}</definedName>
    <definedName name="KAMAL" localSheetId="6" hidden="1">{"form-D1",#N/A,FALSE,"FORM-D1";"form-D1_amt",#N/A,FALSE,"FORM-D1"}</definedName>
    <definedName name="KAMAL" localSheetId="3" hidden="1">{"form-D1",#N/A,FALSE,"FORM-D1";"form-D1_amt",#N/A,FALSE,"FORM-D1"}</definedName>
    <definedName name="KAMAL" localSheetId="7" hidden="1">{"form-D1",#N/A,FALSE,"FORM-D1";"form-D1_amt",#N/A,FALSE,"FORM-D1"}</definedName>
    <definedName name="KAMAL" hidden="1">{"form-D1",#N/A,FALSE,"FORM-D1";"form-D1_amt",#N/A,FALSE,"FORM-D1"}</definedName>
    <definedName name="kaml" localSheetId="8" hidden="1">{"form-D1",#N/A,FALSE,"FORM-D1";"form-D1_amt",#N/A,FALSE,"FORM-D1"}</definedName>
    <definedName name="kaml" localSheetId="4" hidden="1">{"form-D1",#N/A,FALSE,"FORM-D1";"form-D1_amt",#N/A,FALSE,"FORM-D1"}</definedName>
    <definedName name="kaml" localSheetId="5" hidden="1">{"form-D1",#N/A,FALSE,"FORM-D1";"form-D1_amt",#N/A,FALSE,"FORM-D1"}</definedName>
    <definedName name="kaml" localSheetId="9" hidden="1">{"form-D1",#N/A,FALSE,"FORM-D1";"form-D1_amt",#N/A,FALSE,"FORM-D1"}</definedName>
    <definedName name="kaml" localSheetId="12" hidden="1">{"form-D1",#N/A,FALSE,"FORM-D1";"form-D1_amt",#N/A,FALSE,"FORM-D1"}</definedName>
    <definedName name="kaml" localSheetId="2" hidden="1">{"form-D1",#N/A,FALSE,"FORM-D1";"form-D1_amt",#N/A,FALSE,"FORM-D1"}</definedName>
    <definedName name="kaml" localSheetId="6" hidden="1">{"form-D1",#N/A,FALSE,"FORM-D1";"form-D1_amt",#N/A,FALSE,"FORM-D1"}</definedName>
    <definedName name="kaml" localSheetId="3" hidden="1">{"form-D1",#N/A,FALSE,"FORM-D1";"form-D1_amt",#N/A,FALSE,"FORM-D1"}</definedName>
    <definedName name="kaml" localSheetId="7" hidden="1">{"form-D1",#N/A,FALSE,"FORM-D1";"form-D1_amt",#N/A,FALSE,"FORM-D1"}</definedName>
    <definedName name="kaml" hidden="1">{"form-D1",#N/A,FALSE,"FORM-D1";"form-D1_amt",#N/A,FALSE,"FORM-D1"}</definedName>
    <definedName name="kasdfjhd" localSheetId="8" hidden="1">{"'Typical Costs Estimates'!$C$158:$H$161"}</definedName>
    <definedName name="kasdfjhd" localSheetId="4" hidden="1">{"'Typical Costs Estimates'!$C$158:$H$161"}</definedName>
    <definedName name="kasdfjhd" localSheetId="5" hidden="1">{"'Typical Costs Estimates'!$C$158:$H$161"}</definedName>
    <definedName name="kasdfjhd" localSheetId="9" hidden="1">{"'Typical Costs Estimates'!$C$158:$H$161"}</definedName>
    <definedName name="kasdfjhd" localSheetId="12" hidden="1">{"'Typical Costs Estimates'!$C$158:$H$161"}</definedName>
    <definedName name="kasdfjhd" localSheetId="2" hidden="1">{"'Typical Costs Estimates'!$C$158:$H$161"}</definedName>
    <definedName name="kasdfjhd" localSheetId="6" hidden="1">{"'Typical Costs Estimates'!$C$158:$H$161"}</definedName>
    <definedName name="kasdfjhd" localSheetId="3" hidden="1">{"'Typical Costs Estimates'!$C$158:$H$161"}</definedName>
    <definedName name="kasdfjhd" localSheetId="7" hidden="1">{"'Typical Costs Estimates'!$C$158:$H$161"}</definedName>
    <definedName name="kasdfjhd" hidden="1">{"'Typical Costs Estimates'!$C$158:$H$161"}</definedName>
    <definedName name="kc">#REF!</definedName>
    <definedName name="kep" localSheetId="9">#REF!</definedName>
    <definedName name="kep">#REF!</definedName>
    <definedName name="Kerb_Ht">#REF!</definedName>
    <definedName name="Kerb_Wid">#REF!</definedName>
    <definedName name="Kerb_Wid_Median">#REF!</definedName>
    <definedName name="kerb1pcc">#REF!</definedName>
    <definedName name="kerb2pcc">#REF!</definedName>
    <definedName name="kerbIIisland">#REF!</definedName>
    <definedName name="KERBMACHINE">#REF!</definedName>
    <definedName name="KERBMACHINE_1">"#REF!"</definedName>
    <definedName name="KERBMACHINE_24">NA()</definedName>
    <definedName name="KERBMACHINE_7">NA()</definedName>
    <definedName name="KERBMACHINE_8">"#REF!"</definedName>
    <definedName name="kg">#REF!</definedName>
    <definedName name="Kh">#REF!</definedName>
    <definedName name="Kh___0">#REF!</definedName>
    <definedName name="Kh___13">#REF!</definedName>
    <definedName name="khalasi" localSheetId="1">#REF!</definedName>
    <definedName name="khalasi" localSheetId="8">#REF!</definedName>
    <definedName name="khalasi" localSheetId="3">#REF!</definedName>
    <definedName name="khalasi">NA()</definedName>
    <definedName name="khalasi_1">"#REF!"</definedName>
    <definedName name="khalasi_12">"$#REF!.#REF!#REF!"</definedName>
    <definedName name="khalasi_7">"#REF!"</definedName>
    <definedName name="khalasi_8">"#REF!"</definedName>
    <definedName name="Kherli">#REF!</definedName>
    <definedName name="khk" localSheetId="8" hidden="1">{"form-D1",#N/A,FALSE,"FORM-D1";"form-D1_amt",#N/A,FALSE,"FORM-D1"}</definedName>
    <definedName name="khk" localSheetId="4" hidden="1">{"form-D1",#N/A,FALSE,"FORM-D1";"form-D1_amt",#N/A,FALSE,"FORM-D1"}</definedName>
    <definedName name="khk" localSheetId="5" hidden="1">{"form-D1",#N/A,FALSE,"FORM-D1";"form-D1_amt",#N/A,FALSE,"FORM-D1"}</definedName>
    <definedName name="khk" localSheetId="12" hidden="1">{"form-D1",#N/A,FALSE,"FORM-D1";"form-D1_amt",#N/A,FALSE,"FORM-D1"}</definedName>
    <definedName name="khk" localSheetId="2" hidden="1">{"form-D1",#N/A,FALSE,"FORM-D1";"form-D1_amt",#N/A,FALSE,"FORM-D1"}</definedName>
    <definedName name="khk" localSheetId="6" hidden="1">{"form-D1",#N/A,FALSE,"FORM-D1";"form-D1_amt",#N/A,FALSE,"FORM-D1"}</definedName>
    <definedName name="khk" localSheetId="3" hidden="1">{"form-D1",#N/A,FALSE,"FORM-D1";"form-D1_amt",#N/A,FALSE,"FORM-D1"}</definedName>
    <definedName name="khk" localSheetId="7" hidden="1">{"form-D1",#N/A,FALSE,"FORM-D1";"form-D1_amt",#N/A,FALSE,"FORM-D1"}</definedName>
    <definedName name="khk" hidden="1">{"form-D1",#N/A,FALSE,"FORM-D1";"form-D1_amt",#N/A,FALSE,"FORM-D1"}</definedName>
    <definedName name="Ki___0">#REF!</definedName>
    <definedName name="Ki___13">#REF!</definedName>
    <definedName name="Ki1___0">#REF!</definedName>
    <definedName name="Ki1___13">#REF!</definedName>
    <definedName name="Ki2___0">#REF!</definedName>
    <definedName name="Ki2___13">#REF!</definedName>
    <definedName name="Kii">#REF!</definedName>
    <definedName name="Kii___0">#REF!</definedName>
    <definedName name="Kii___13">#REF!</definedName>
    <definedName name="kilostone">#REF!</definedName>
    <definedName name="KK" localSheetId="8" hidden="1">{#N/A,#N/A,FALSE,"MODULE3"}</definedName>
    <definedName name="KK" localSheetId="4" hidden="1">{#N/A,#N/A,FALSE,"MODULE3"}</definedName>
    <definedName name="KK" localSheetId="5" hidden="1">{#N/A,#N/A,FALSE,"MODULE3"}</definedName>
    <definedName name="KK" localSheetId="12" hidden="1">{#N/A,#N/A,FALSE,"MODULE3"}</definedName>
    <definedName name="KK" localSheetId="2" hidden="1">{#N/A,#N/A,FALSE,"MODULE3"}</definedName>
    <definedName name="KK" localSheetId="6" hidden="1">{#N/A,#N/A,FALSE,"MODULE3"}</definedName>
    <definedName name="KK" localSheetId="3" hidden="1">{#N/A,#N/A,FALSE,"MODULE3"}</definedName>
    <definedName name="KK" localSheetId="7" hidden="1">{#N/A,#N/A,FALSE,"MODULE3"}</definedName>
    <definedName name="KK" hidden="1">{#N/A,#N/A,FALSE,"MODULE3"}</definedName>
    <definedName name="KKK" localSheetId="8" hidden="1">{#N/A,#N/A,FALSE,"MODULE3"}</definedName>
    <definedName name="KKK" localSheetId="4" hidden="1">{#N/A,#N/A,FALSE,"MODULE3"}</definedName>
    <definedName name="KKK" localSheetId="5" hidden="1">{#N/A,#N/A,FALSE,"MODULE3"}</definedName>
    <definedName name="kkk" localSheetId="9">#REF!</definedName>
    <definedName name="KKK" localSheetId="12" hidden="1">{#N/A,#N/A,FALSE,"MODULE3"}</definedName>
    <definedName name="KKK" localSheetId="2" hidden="1">{#N/A,#N/A,FALSE,"MODULE3"}</definedName>
    <definedName name="KKK" localSheetId="6" hidden="1">{#N/A,#N/A,FALSE,"MODULE3"}</definedName>
    <definedName name="KKK" localSheetId="3" hidden="1">{#N/A,#N/A,FALSE,"MODULE3"}</definedName>
    <definedName name="KKK" localSheetId="7" hidden="1">{#N/A,#N/A,FALSE,"MODULE3"}</definedName>
    <definedName name="KKK" hidden="1">{#N/A,#N/A,FALSE,"MODULE3"}</definedName>
    <definedName name="KKKK" localSheetId="8" hidden="1">{"ss",#N/A,FALSE,"MODULE3"}</definedName>
    <definedName name="KKKK" localSheetId="4" hidden="1">{"ss",#N/A,FALSE,"MODULE3"}</definedName>
    <definedName name="KKKK" localSheetId="5" hidden="1">{"ss",#N/A,FALSE,"MODULE3"}</definedName>
    <definedName name="KKKK" localSheetId="9" hidden="1">{"ss",#N/A,FALSE,"MODULE3"}</definedName>
    <definedName name="KKKK" localSheetId="12" hidden="1">{"ss",#N/A,FALSE,"MODULE3"}</definedName>
    <definedName name="KKKK" localSheetId="2" hidden="1">{"ss",#N/A,FALSE,"MODULE3"}</definedName>
    <definedName name="KKKK" localSheetId="6" hidden="1">{"ss",#N/A,FALSE,"MODULE3"}</definedName>
    <definedName name="KKKK" localSheetId="3" hidden="1">{"ss",#N/A,FALSE,"MODULE3"}</definedName>
    <definedName name="KKKK" localSheetId="7" hidden="1">{"ss",#N/A,FALSE,"MODULE3"}</definedName>
    <definedName name="KKKK" hidden="1">{"ss",#N/A,FALSE,"MODULE3"}</definedName>
    <definedName name="KKKKK" localSheetId="8" hidden="1">{"ss",#N/A,FALSE,"MODULE3"}</definedName>
    <definedName name="KKKKK" localSheetId="4" hidden="1">{"ss",#N/A,FALSE,"MODULE3"}</definedName>
    <definedName name="KKKKK" localSheetId="5" hidden="1">{"ss",#N/A,FALSE,"MODULE3"}</definedName>
    <definedName name="KKKKK" localSheetId="9" hidden="1">{"ss",#N/A,FALSE,"MODULE3"}</definedName>
    <definedName name="KKKKK" localSheetId="12" hidden="1">{"ss",#N/A,FALSE,"MODULE3"}</definedName>
    <definedName name="KKKKK" localSheetId="2" hidden="1">{"ss",#N/A,FALSE,"MODULE3"}</definedName>
    <definedName name="KKKKK" localSheetId="6" hidden="1">{"ss",#N/A,FALSE,"MODULE3"}</definedName>
    <definedName name="KKKKK" localSheetId="3" hidden="1">{"ss",#N/A,FALSE,"MODULE3"}</definedName>
    <definedName name="KKKKK" localSheetId="7" hidden="1">{"ss",#N/A,FALSE,"MODULE3"}</definedName>
    <definedName name="KKKKK" hidden="1">{"ss",#N/A,FALSE,"MODULE3"}</definedName>
    <definedName name="kl" localSheetId="9" hidden="1">{"'Bill No. 7'!$A$1:$G$32"}</definedName>
    <definedName name="kl" hidden="1">{"'Bill No. 7'!$A$1:$G$32"}</definedName>
    <definedName name="klk" localSheetId="9" hidden="1">{"'Bill No. 7'!$A$1:$G$32"}</definedName>
    <definedName name="klk" hidden="1">{"'Bill No. 7'!$A$1:$G$32"}</definedName>
    <definedName name="Km___0">#REF!</definedName>
    <definedName name="Km___13">#REF!</definedName>
    <definedName name="kmrc" localSheetId="8"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kmrc" localSheetId="4"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kmrc" localSheetId="5"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kmrc" localSheetId="1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kmrc" localSheetId="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kmrc" localSheetId="6"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kmrc" localSheetId="3"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kmrc" localSheetId="7"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kmrc"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kmstone">#REF!</definedName>
    <definedName name="kmstone5">#REF!</definedName>
    <definedName name="KONKA" localSheetId="8" hidden="1">{"Execavation",#N/A,FALSE,"furniture (employer)"}</definedName>
    <definedName name="KONKA" localSheetId="4" hidden="1">{"Execavation",#N/A,FALSE,"furniture (employer)"}</definedName>
    <definedName name="KONKA" localSheetId="5" hidden="1">{"Execavation",#N/A,FALSE,"furniture (employer)"}</definedName>
    <definedName name="KONKA" localSheetId="12" hidden="1">{"Execavation",#N/A,FALSE,"furniture (employer)"}</definedName>
    <definedName name="KONKA" localSheetId="2" hidden="1">{"Execavation",#N/A,FALSE,"furniture (employer)"}</definedName>
    <definedName name="KONKA" localSheetId="6" hidden="1">{"Execavation",#N/A,FALSE,"furniture (employer)"}</definedName>
    <definedName name="KONKA" localSheetId="3" hidden="1">{"Execavation",#N/A,FALSE,"furniture (employer)"}</definedName>
    <definedName name="KONKA" localSheetId="7" hidden="1">{"Execavation",#N/A,FALSE,"furniture (employer)"}</definedName>
    <definedName name="KONKA" hidden="1">{"Execavation",#N/A,FALSE,"furniture (employer)"}</definedName>
    <definedName name="kraom67" localSheetId="8" hidden="1">{"Execavation",#N/A,FALSE,"furniture (employer)"}</definedName>
    <definedName name="kraom67" localSheetId="4" hidden="1">{"Execavation",#N/A,FALSE,"furniture (employer)"}</definedName>
    <definedName name="kraom67" localSheetId="5" hidden="1">{"Execavation",#N/A,FALSE,"furniture (employer)"}</definedName>
    <definedName name="kraom67" localSheetId="12" hidden="1">{"Execavation",#N/A,FALSE,"furniture (employer)"}</definedName>
    <definedName name="kraom67" localSheetId="2" hidden="1">{"Execavation",#N/A,FALSE,"furniture (employer)"}</definedName>
    <definedName name="kraom67" localSheetId="6" hidden="1">{"Execavation",#N/A,FALSE,"furniture (employer)"}</definedName>
    <definedName name="kraom67" localSheetId="3" hidden="1">{"Execavation",#N/A,FALSE,"furniture (employer)"}</definedName>
    <definedName name="kraom67" localSheetId="7" hidden="1">{"Execavation",#N/A,FALSE,"furniture (employer)"}</definedName>
    <definedName name="kraom67" hidden="1">{"Execavation",#N/A,FALSE,"furniture (employer)"}</definedName>
    <definedName name="Ks">#REF!</definedName>
    <definedName name="Ks___0">#REF!</definedName>
    <definedName name="Ks___13">#REF!</definedName>
    <definedName name="L" localSheetId="9">#N/A</definedName>
    <definedName name="l">#REF!</definedName>
    <definedName name="L___13">#REF!</definedName>
    <definedName name="L_Bhisti">#REF!</definedName>
    <definedName name="L_BitumenSprayer">#REF!</definedName>
    <definedName name="L_Blacksmith">#REF!</definedName>
    <definedName name="L_Mason_1stClass">NA()</definedName>
    <definedName name="L_Mate" localSheetId="1">#REF!</definedName>
    <definedName name="L_Mate" localSheetId="8">#REF!</definedName>
    <definedName name="L_Mate" localSheetId="3">#REF!</definedName>
    <definedName name="L_Mate">NA()</definedName>
    <definedName name="L_Mazdoor" localSheetId="1">#REF!</definedName>
    <definedName name="L_Mazdoor" localSheetId="8">#REF!</definedName>
    <definedName name="L_Mazdoor" localSheetId="3">#REF!</definedName>
    <definedName name="L_Mazdoor">NA()</definedName>
    <definedName name="L_Mazdoor_Semi">NA()</definedName>
    <definedName name="L_Mazdoor_Skilled" localSheetId="1">#REF!</definedName>
    <definedName name="L_Mazdoor_Skilled" localSheetId="8">#REF!</definedName>
    <definedName name="L_Mazdoor_Skilled" localSheetId="3">#REF!</definedName>
    <definedName name="L_Mazdoor_Skilled">NA()</definedName>
    <definedName name="L1L" localSheetId="9">#REF!</definedName>
    <definedName name="L1L">#REF!</definedName>
    <definedName name="l1pl" localSheetId="9">#REF!</definedName>
    <definedName name="l1pl">#REF!</definedName>
    <definedName name="L2L" localSheetId="9">#REF!</definedName>
    <definedName name="L2L">#REF!</definedName>
    <definedName name="l2x">#REF!</definedName>
    <definedName name="L3L" localSheetId="9">#REF!</definedName>
    <definedName name="L3L">#REF!</definedName>
    <definedName name="L4L" localSheetId="9">#REF!</definedName>
    <definedName name="L4L">#REF!</definedName>
    <definedName name="la" localSheetId="9" hidden="1">#REF!</definedName>
    <definedName name="la" hidden="1">#REF!</definedName>
    <definedName name="LAC">#REF!</definedName>
    <definedName name="LACS">#REF!</definedName>
    <definedName name="ladb">#REF!</definedName>
    <definedName name="lakh">#REF!</definedName>
    <definedName name="LAMP">#REF!</definedName>
    <definedName name="LAMP___0">#REF!</definedName>
    <definedName name="LAMP___13">#REF!</definedName>
    <definedName name="lanadb">#REF!</definedName>
    <definedName name="landacqcost">#N/A</definedName>
    <definedName name="landacqcost_1">NA()</definedName>
    <definedName name="landacqcost_1_1">NA()</definedName>
    <definedName name="landacqcost_1_17">NA()</definedName>
    <definedName name="landacqcost_1_17_1">NA()</definedName>
    <definedName name="landacqcost_1_2">NA()</definedName>
    <definedName name="landacqcost_1_22">NA()</definedName>
    <definedName name="landacqcost_1_22_1">NA()</definedName>
    <definedName name="landacqcost_10">NA()</definedName>
    <definedName name="landacqcost_10_1">NA()</definedName>
    <definedName name="landacqcost_10_17">NA()</definedName>
    <definedName name="landacqcost_10_17_1">NA()</definedName>
    <definedName name="landacqcost_10_22">NA()</definedName>
    <definedName name="landacqcost_10_22_1">NA()</definedName>
    <definedName name="landacqcost_11">NA()</definedName>
    <definedName name="landacqcost_11_1">NA()</definedName>
    <definedName name="landacqcost_11_17">NA()</definedName>
    <definedName name="landacqcost_11_17_1">NA()</definedName>
    <definedName name="landacqcost_11_22">NA()</definedName>
    <definedName name="landacqcost_11_22_1">NA()</definedName>
    <definedName name="landacqcost_12">NA()</definedName>
    <definedName name="landacqcost_12_1">NA()</definedName>
    <definedName name="landacqcost_12_17">NA()</definedName>
    <definedName name="landacqcost_12_17_1">NA()</definedName>
    <definedName name="landacqcost_12_22">NA()</definedName>
    <definedName name="landacqcost_12_22_1">NA()</definedName>
    <definedName name="landacqcost_14">NA()</definedName>
    <definedName name="landacqcost_14_1">NA()</definedName>
    <definedName name="landacqcost_14_17">NA()</definedName>
    <definedName name="landacqcost_14_17_1">NA()</definedName>
    <definedName name="landacqcost_14_22">NA()</definedName>
    <definedName name="landacqcost_14_22_1">NA()</definedName>
    <definedName name="landacqcost_16">NA()</definedName>
    <definedName name="landacqcost_16_1">NA()</definedName>
    <definedName name="landacqcost_16_17">NA()</definedName>
    <definedName name="landacqcost_16_17_1">NA()</definedName>
    <definedName name="landacqcost_16_22">NA()</definedName>
    <definedName name="landacqcost_16_22_1">NA()</definedName>
    <definedName name="landacqcost_17">NA()</definedName>
    <definedName name="landacqcost_17_1">NA()</definedName>
    <definedName name="landacqcost_18">#REF!</definedName>
    <definedName name="landacqcost_19">#REF!</definedName>
    <definedName name="landacqcost_22">NA()</definedName>
    <definedName name="landacqcost_22_1">NA()</definedName>
    <definedName name="landacqcost_3">NA()</definedName>
    <definedName name="landacqcost_3_1">NA()</definedName>
    <definedName name="landacqcost_3_1_1">NA()</definedName>
    <definedName name="landacqcost_3_1_17">NA()</definedName>
    <definedName name="landacqcost_3_1_17_1">NA()</definedName>
    <definedName name="landacqcost_3_1_2">NA()</definedName>
    <definedName name="landacqcost_3_1_22">NA()</definedName>
    <definedName name="landacqcost_3_1_22_1">NA()</definedName>
    <definedName name="landacqcost_3_10">NA()</definedName>
    <definedName name="landacqcost_3_10_1">NA()</definedName>
    <definedName name="landacqcost_3_10_17">NA()</definedName>
    <definedName name="landacqcost_3_10_17_1">NA()</definedName>
    <definedName name="landacqcost_3_10_22">NA()</definedName>
    <definedName name="landacqcost_3_10_22_1">NA()</definedName>
    <definedName name="landacqcost_3_11">NA()</definedName>
    <definedName name="landacqcost_3_11_1">NA()</definedName>
    <definedName name="landacqcost_3_11_17">NA()</definedName>
    <definedName name="landacqcost_3_11_17_1">NA()</definedName>
    <definedName name="landacqcost_3_11_22">NA()</definedName>
    <definedName name="landacqcost_3_11_22_1">NA()</definedName>
    <definedName name="landacqcost_3_12">NA()</definedName>
    <definedName name="landacqcost_3_12_1">NA()</definedName>
    <definedName name="landacqcost_3_12_17">NA()</definedName>
    <definedName name="landacqcost_3_12_17_1">NA()</definedName>
    <definedName name="landacqcost_3_12_22">NA()</definedName>
    <definedName name="landacqcost_3_12_22_1">NA()</definedName>
    <definedName name="landacqcost_3_14">NA()</definedName>
    <definedName name="landacqcost_3_14_1">NA()</definedName>
    <definedName name="landacqcost_3_14_17">NA()</definedName>
    <definedName name="landacqcost_3_14_17_1">NA()</definedName>
    <definedName name="landacqcost_3_14_22">NA()</definedName>
    <definedName name="landacqcost_3_14_22_1">NA()</definedName>
    <definedName name="landacqcost_3_16">NA()</definedName>
    <definedName name="landacqcost_3_16_1">NA()</definedName>
    <definedName name="landacqcost_3_16_17">NA()</definedName>
    <definedName name="landacqcost_3_16_17_1">NA()</definedName>
    <definedName name="landacqcost_3_16_22">NA()</definedName>
    <definedName name="landacqcost_3_16_22_1">NA()</definedName>
    <definedName name="landacqcost_3_17">NA()</definedName>
    <definedName name="landacqcost_3_17_1">NA()</definedName>
    <definedName name="landacqcost_3_22">NA()</definedName>
    <definedName name="landacqcost_3_22_1">NA()</definedName>
    <definedName name="landacqcost_3_5">NA()</definedName>
    <definedName name="landacqcost_3_5_1">NA()</definedName>
    <definedName name="landacqcost_3_8">NA()</definedName>
    <definedName name="landacqcost_3_8_1">NA()</definedName>
    <definedName name="landacqcost_3_8_17">NA()</definedName>
    <definedName name="landacqcost_3_8_17_1">NA()</definedName>
    <definedName name="landacqcost_3_8_22">NA()</definedName>
    <definedName name="landacqcost_3_8_22_1">NA()</definedName>
    <definedName name="landacqcost_3_9">NA()</definedName>
    <definedName name="landacqcost_3_9_1">NA()</definedName>
    <definedName name="landacqcost_3_9_17">NA()</definedName>
    <definedName name="landacqcost_3_9_17_1">NA()</definedName>
    <definedName name="landacqcost_3_9_22">NA()</definedName>
    <definedName name="landacqcost_3_9_22_1">NA()</definedName>
    <definedName name="landacqcost_5">NA()</definedName>
    <definedName name="landacqcost_5_1">NA()</definedName>
    <definedName name="landacqcost_8">NA()</definedName>
    <definedName name="landacqcost_8_1">NA()</definedName>
    <definedName name="landacqcost_8_17">NA()</definedName>
    <definedName name="landacqcost_8_17_1">NA()</definedName>
    <definedName name="landacqcost_8_22">NA()</definedName>
    <definedName name="landacqcost_8_22_1">NA()</definedName>
    <definedName name="landacqcost_9">NA()</definedName>
    <definedName name="landacqcost_9_1">NA()</definedName>
    <definedName name="landacqcost_9_17">NA()</definedName>
    <definedName name="landacqcost_9_17_1">NA()</definedName>
    <definedName name="landacqcost_9_22">NA()</definedName>
    <definedName name="landacqcost_9_22_1">NA()</definedName>
    <definedName name="LANE" localSheetId="8" hidden="1">{"Execavation",#N/A,FALSE,"furniture (employer)"}</definedName>
    <definedName name="LANE" localSheetId="4" hidden="1">{"Execavation",#N/A,FALSE,"furniture (employer)"}</definedName>
    <definedName name="LANE" localSheetId="5" hidden="1">{"Execavation",#N/A,FALSE,"furniture (employer)"}</definedName>
    <definedName name="LANE" localSheetId="12" hidden="1">{"Execavation",#N/A,FALSE,"furniture (employer)"}</definedName>
    <definedName name="LANE" localSheetId="2" hidden="1">{"Execavation",#N/A,FALSE,"furniture (employer)"}</definedName>
    <definedName name="LANE" localSheetId="6" hidden="1">{"Execavation",#N/A,FALSE,"furniture (employer)"}</definedName>
    <definedName name="LANE" localSheetId="3" hidden="1">{"Execavation",#N/A,FALSE,"furniture (employer)"}</definedName>
    <definedName name="LANE" localSheetId="7" hidden="1">{"Execavation",#N/A,FALSE,"furniture (employer)"}</definedName>
    <definedName name="LANE" hidden="1">{"Execavation",#N/A,FALSE,"furniture (employer)"}</definedName>
    <definedName name="laneedgemark">#REF!</definedName>
    <definedName name="Lanew">#REF!</definedName>
    <definedName name="lanwbm">#REF!</definedName>
    <definedName name="lanwmm">#REF!</definedName>
    <definedName name="las">#REF!</definedName>
    <definedName name="last">#REF!</definedName>
    <definedName name="Laterite_Rate">#REF!</definedName>
    <definedName name="Laterite_Rate_1">"#REF!"</definedName>
    <definedName name="Laterite_Rate_12">"$#REF!.#REF!#REF!"</definedName>
    <definedName name="Laterite_Rate_7">"#REF!"</definedName>
    <definedName name="Laterite_Rate_8">"#REF!"</definedName>
    <definedName name="LB">#REF!</definedName>
    <definedName name="lbl">#REF!</definedName>
    <definedName name="Lbt">"$#REF!.#REF!#REF!"</definedName>
    <definedName name="Lbt_1">"#REF!"</definedName>
    <definedName name="Lbt_24">NA()</definedName>
    <definedName name="Lbt_7">NA()</definedName>
    <definedName name="Lbt_8">"#REF!"</definedName>
    <definedName name="LC" localSheetId="9">#REF!</definedName>
    <definedName name="LC">#REF!</definedName>
    <definedName name="Lc___13">#REF!</definedName>
    <definedName name="Lconc">"$#REF!.#REF!#REF!"</definedName>
    <definedName name="Lconc_1">"#REF!"</definedName>
    <definedName name="Lconc_24">NA()</definedName>
    <definedName name="Lconc_7">NA()</definedName>
    <definedName name="Lconc_8">"#REF!"</definedName>
    <definedName name="lcs">#REF!</definedName>
    <definedName name="LD">#REF!</definedName>
    <definedName name="LDO">#REF!</definedName>
    <definedName name="lead" localSheetId="1">#REF!</definedName>
    <definedName name="lead" localSheetId="8">#REF!</definedName>
    <definedName name="lead" localSheetId="3">#REF!</definedName>
    <definedName name="lead">NA()</definedName>
    <definedName name="LEAN">#REF!</definedName>
    <definedName name="Learth">"$#REF!.$#REF!$#REF!"</definedName>
    <definedName name="Learth_1">"#REF!"</definedName>
    <definedName name="Learth_24">NA()</definedName>
    <definedName name="Learth_7">NA()</definedName>
    <definedName name="Learth_8">"#REF!"</definedName>
    <definedName name="lef">#REF!</definedName>
    <definedName name="lel">#REF!</definedName>
    <definedName name="len">#REF!</definedName>
    <definedName name="Len_East_App">#REF!</definedName>
    <definedName name="Len_East_Wid">#REF!</definedName>
    <definedName name="Len_Merg_East">#REF!</definedName>
    <definedName name="Len_Merg_West">#REF!</definedName>
    <definedName name="Len_West_App">#REF!</definedName>
    <definedName name="Len_West_Wid">#REF!</definedName>
    <definedName name="lenbeam">#REF!</definedName>
    <definedName name="levelling">NA()</definedName>
    <definedName name="levelling_1">"#REF!"</definedName>
    <definedName name="levelling_12">"$#REF!.#REF!#REF!"</definedName>
    <definedName name="levelling_7">"#REF!"</definedName>
    <definedName name="levelling_8">"#REF!"</definedName>
    <definedName name="Lew">#REF!</definedName>
    <definedName name="lfpl" localSheetId="9">#REF!</definedName>
    <definedName name="lfpl">#REF!</definedName>
    <definedName name="LFT" localSheetId="9">#REF!</definedName>
    <definedName name="LFT">#REF!</definedName>
    <definedName name="Lgsb">"$#REF!.#REF!#REF!"</definedName>
    <definedName name="Lgsb_1">"#REF!"</definedName>
    <definedName name="Lgsb_24">NA()</definedName>
    <definedName name="Lgsb_7">NA()</definedName>
    <definedName name="Lgsb_8">"#REF!"</definedName>
    <definedName name="LHS" localSheetId="9">#REF!</definedName>
    <definedName name="LHS">#REF!</definedName>
    <definedName name="light">NA()</definedName>
    <definedName name="light_1">"#REF!"</definedName>
    <definedName name="light_12">"$#REF!.#REF!#REF!"</definedName>
    <definedName name="limcount" hidden="1">1</definedName>
    <definedName name="linepaint">#REF!</definedName>
    <definedName name="List">#REF!</definedName>
    <definedName name="lkkl">#REF!</definedName>
    <definedName name="ll" localSheetId="9">#REF!</definedName>
    <definedName name="ll">#REF!</definedName>
    <definedName name="ll17_12">"$#REF!.#REF!#REF!"</definedName>
    <definedName name="LN">"#N/A"</definedName>
    <definedName name="lnbl">#REF!</definedName>
    <definedName name="lo">#REF!</definedName>
    <definedName name="loader">#REF!</definedName>
    <definedName name="loader_1">"#REF!"</definedName>
    <definedName name="loader_12">"$#REF!.#REF!#REF!"</definedName>
    <definedName name="Loan_Amount">#REF!</definedName>
    <definedName name="Loan_Start">#REF!</definedName>
    <definedName name="Loan_Years">#REF!</definedName>
    <definedName name="LOCAL_STAFF">#REF!</definedName>
    <definedName name="LOCAL_STAFF_ENTRY">#REF!</definedName>
    <definedName name="Location" localSheetId="8">code0114&amp;" "&amp;[0]!staticpaver</definedName>
    <definedName name="Location" localSheetId="4">code0114&amp;" "&amp;[0]!staticpaver</definedName>
    <definedName name="Location" localSheetId="5">code0114&amp;" "&amp;[0]!staticpaver</definedName>
    <definedName name="Location" localSheetId="12">code0114&amp;" "&amp;[0]!staticpaver</definedName>
    <definedName name="Location" localSheetId="2">code0114&amp;" "&amp;[0]!staticpaver</definedName>
    <definedName name="Location" localSheetId="6">code0114&amp;" "&amp;[0]!staticpaver</definedName>
    <definedName name="Location" localSheetId="3">code0114&amp;" "&amp;[0]!staticpaver</definedName>
    <definedName name="Location" localSheetId="7">code0114&amp;" "&amp;[0]!staticpaver</definedName>
    <definedName name="Location">code0114&amp;" "&amp;[0]!staticpaver</definedName>
    <definedName name="Location___0">#N/A</definedName>
    <definedName name="Location___0___0">NA()</definedName>
    <definedName name="Location___10">#N/A</definedName>
    <definedName name="Location___11">#N/A</definedName>
    <definedName name="Location___16">#N/A</definedName>
    <definedName name="Location___17">#N/A</definedName>
    <definedName name="Location___20">#N/A</definedName>
    <definedName name="Location___22">#N/A</definedName>
    <definedName name="Location___23">#N/A</definedName>
    <definedName name="Location___24">#N/A</definedName>
    <definedName name="Location___25">#N/A</definedName>
    <definedName name="Location___31">#N/A</definedName>
    <definedName name="Location___6">#N/A</definedName>
    <definedName name="LOFT">NA()</definedName>
    <definedName name="LOFT_1">"#REF!"</definedName>
    <definedName name="LOFT_12">"$#REF!.#REF!#REF!"</definedName>
    <definedName name="log_mak_mod" localSheetId="9">#REF!</definedName>
    <definedName name="log_mak_mod">#REF!</definedName>
    <definedName name="logno" localSheetId="9">#REF!</definedName>
    <definedName name="logno">#REF!</definedName>
    <definedName name="look">#REF!</definedName>
    <definedName name="Lr">#REF!</definedName>
    <definedName name="Lr___0">#REF!</definedName>
    <definedName name="Lr___13">#REF!</definedName>
    <definedName name="Lroad">"$#REF!.$#REF!$#REF!"</definedName>
    <definedName name="Lroad_1">"#REF!"</definedName>
    <definedName name="Lroad_24">NA()</definedName>
    <definedName name="Lroad_7">NA()</definedName>
    <definedName name="ls">#REF!</definedName>
    <definedName name="lsa">#REF!</definedName>
    <definedName name="Lsand">"$#REF!.$#REF!$#REF!"</definedName>
    <definedName name="Lsand_1">"#REF!"</definedName>
    <definedName name="Lsand_24">NA()</definedName>
    <definedName name="Lsand_7">NA()</definedName>
    <definedName name="lsdcovdA">#REF!</definedName>
    <definedName name="lsdcovdC">#REF!</definedName>
    <definedName name="lsdcovdE">#REF!</definedName>
    <definedName name="lsduncovdB">#REF!</definedName>
    <definedName name="lsduncovdD">#REF!</definedName>
    <definedName name="LSNO1" localSheetId="1">#REF!</definedName>
    <definedName name="LSNO1" localSheetId="8">#REF!</definedName>
    <definedName name="LSNO1" localSheetId="3">#REF!</definedName>
    <definedName name="LSNO1">NA()</definedName>
    <definedName name="LSNO1_1">"#REF!"</definedName>
    <definedName name="LSNO1_12">"$#REF!.#REF!#REF!"</definedName>
    <definedName name="LSNO1_17" localSheetId="9">#REF!</definedName>
    <definedName name="LSNO1_17">#REF!</definedName>
    <definedName name="LSNO10" localSheetId="1">#REF!</definedName>
    <definedName name="LSNO10" localSheetId="8">#REF!</definedName>
    <definedName name="LSNO10" localSheetId="3">#REF!</definedName>
    <definedName name="LSNO10">NA()</definedName>
    <definedName name="LSNO10_1">"#REF!"</definedName>
    <definedName name="LSNO10_12">"$#REF!.#REF!#REF!"</definedName>
    <definedName name="LSNO100" localSheetId="1">#REF!</definedName>
    <definedName name="LSNO100" localSheetId="8">#REF!</definedName>
    <definedName name="LSNO100" localSheetId="3">#REF!</definedName>
    <definedName name="LSNO100">NA()</definedName>
    <definedName name="LSNO100_1">"#REF!"</definedName>
    <definedName name="LSNO100_12">"$#REF!.#REF!#REF!"</definedName>
    <definedName name="LSNO101" localSheetId="1">#REF!</definedName>
    <definedName name="LSNO101" localSheetId="8">#REF!</definedName>
    <definedName name="LSNO101" localSheetId="3">#REF!</definedName>
    <definedName name="LSNO101">NA()</definedName>
    <definedName name="LSNO101_1">"#REF!"</definedName>
    <definedName name="LSNO101_12">"$#REF!.#REF!#REF!"</definedName>
    <definedName name="LSNO102" localSheetId="1">#REF!</definedName>
    <definedName name="LSNO102" localSheetId="8">#REF!</definedName>
    <definedName name="LSNO102" localSheetId="3">#REF!</definedName>
    <definedName name="LSNO102">NA()</definedName>
    <definedName name="LSNO102_1">"#REF!"</definedName>
    <definedName name="LSNO102_12">"$#REF!.#REF!#REF!"</definedName>
    <definedName name="LSNO103" localSheetId="1">#REF!</definedName>
    <definedName name="LSNO103" localSheetId="8">#REF!</definedName>
    <definedName name="LSNO103" localSheetId="3">#REF!</definedName>
    <definedName name="LSNO103">NA()</definedName>
    <definedName name="LSNO103_1">"#REF!"</definedName>
    <definedName name="LSNO103_12">"$#REF!.#REF!#REF!"</definedName>
    <definedName name="LSNO104" localSheetId="1">#REF!</definedName>
    <definedName name="LSNO104" localSheetId="8">#REF!</definedName>
    <definedName name="LSNO104" localSheetId="3">#REF!</definedName>
    <definedName name="LSNO104">NA()</definedName>
    <definedName name="LSNO104_1">"#REF!"</definedName>
    <definedName name="LSNO104_12">"$#REF!.#REF!#REF!"</definedName>
    <definedName name="LSNO105" localSheetId="1">#REF!</definedName>
    <definedName name="LSNO105" localSheetId="8">#REF!</definedName>
    <definedName name="LSNO105" localSheetId="3">#REF!</definedName>
    <definedName name="LSNO105">NA()</definedName>
    <definedName name="LSNO105_1">"#REF!"</definedName>
    <definedName name="LSNO105_12">"$#REF!.#REF!#REF!"</definedName>
    <definedName name="LSNO106" localSheetId="1">#REF!</definedName>
    <definedName name="LSNO106" localSheetId="8">#REF!</definedName>
    <definedName name="LSNO106" localSheetId="3">#REF!</definedName>
    <definedName name="LSNO106">NA()</definedName>
    <definedName name="LSNO106_1">"#REF!"</definedName>
    <definedName name="LSNO106_12">"$#REF!.#REF!#REF!"</definedName>
    <definedName name="LSNO107" localSheetId="1">#REF!</definedName>
    <definedName name="LSNO107" localSheetId="8">#REF!</definedName>
    <definedName name="LSNO107" localSheetId="3">#REF!</definedName>
    <definedName name="LSNO107">NA()</definedName>
    <definedName name="LSNO107_1">"#REF!"</definedName>
    <definedName name="LSNO107_12">"$#REF!.#REF!#REF!"</definedName>
    <definedName name="LSNO108" localSheetId="1">#REF!</definedName>
    <definedName name="LSNO108" localSheetId="8">#REF!</definedName>
    <definedName name="LSNO108" localSheetId="3">#REF!</definedName>
    <definedName name="LSNO108">NA()</definedName>
    <definedName name="LSNO108_1">"#REF!"</definedName>
    <definedName name="LSNO108_12">"$#REF!.#REF!#REF!"</definedName>
    <definedName name="LSNO109" localSheetId="1">#REF!</definedName>
    <definedName name="LSNO109" localSheetId="8">#REF!</definedName>
    <definedName name="LSNO109" localSheetId="3">#REF!</definedName>
    <definedName name="LSNO109">NA()</definedName>
    <definedName name="LSNO109_1">"#REF!"</definedName>
    <definedName name="LSNO109_12">"$#REF!.#REF!#REF!"</definedName>
    <definedName name="LSNO11" localSheetId="1">#REF!</definedName>
    <definedName name="LSNO11" localSheetId="8">#REF!</definedName>
    <definedName name="LSNO11" localSheetId="3">#REF!</definedName>
    <definedName name="LSNO11">NA()</definedName>
    <definedName name="LSNO11_1">"#REF!"</definedName>
    <definedName name="LSNO11_12">"$#REF!.#REF!#REF!"</definedName>
    <definedName name="LSNO110" localSheetId="1">#REF!</definedName>
    <definedName name="LSNO110" localSheetId="8">#REF!</definedName>
    <definedName name="LSNO110" localSheetId="3">#REF!</definedName>
    <definedName name="LSNO110">NA()</definedName>
    <definedName name="LSNO110_1">"#REF!"</definedName>
    <definedName name="LSNO110_12">"$#REF!.#REF!#REF!"</definedName>
    <definedName name="LSNO111" localSheetId="1">#REF!</definedName>
    <definedName name="LSNO111" localSheetId="8">#REF!</definedName>
    <definedName name="LSNO111" localSheetId="3">#REF!</definedName>
    <definedName name="LSNO111">NA()</definedName>
    <definedName name="LSNO111_1">"#REF!"</definedName>
    <definedName name="LSNO111_12">"$#REF!.#REF!#REF!"</definedName>
    <definedName name="LSNO112" localSheetId="1">#REF!</definedName>
    <definedName name="LSNO112" localSheetId="8">#REF!</definedName>
    <definedName name="LSNO112" localSheetId="3">#REF!</definedName>
    <definedName name="LSNO112">NA()</definedName>
    <definedName name="LSNO112_1">"#REF!"</definedName>
    <definedName name="LSNO112_12">"$#REF!.#REF!#REF!"</definedName>
    <definedName name="LSNO113" localSheetId="1">#REF!</definedName>
    <definedName name="LSNO113" localSheetId="8">#REF!</definedName>
    <definedName name="LSNO113" localSheetId="3">#REF!</definedName>
    <definedName name="LSNO113">NA()</definedName>
    <definedName name="LSNO113_1">"#REF!"</definedName>
    <definedName name="LSNO113_12">"$#REF!.#REF!#REF!"</definedName>
    <definedName name="LSNO114" localSheetId="1">#REF!</definedName>
    <definedName name="LSNO114" localSheetId="8">#REF!</definedName>
    <definedName name="LSNO114" localSheetId="3">#REF!</definedName>
    <definedName name="LSNO114">NA()</definedName>
    <definedName name="LSNO114_1">"#REF!"</definedName>
    <definedName name="LSNO114_12">"$#REF!.#REF!#REF!"</definedName>
    <definedName name="LSNO115" localSheetId="1">#REF!</definedName>
    <definedName name="LSNO115" localSheetId="8">#REF!</definedName>
    <definedName name="LSNO115" localSheetId="3">#REF!</definedName>
    <definedName name="LSNO115">NA()</definedName>
    <definedName name="LSNO115_1">"#REF!"</definedName>
    <definedName name="LSNO115_12">"$#REF!.#REF!#REF!"</definedName>
    <definedName name="LSNO116" localSheetId="1">#REF!</definedName>
    <definedName name="LSNO116" localSheetId="8">#REF!</definedName>
    <definedName name="LSNO116" localSheetId="3">#REF!</definedName>
    <definedName name="LSNO116">NA()</definedName>
    <definedName name="LSNO116_1">"#REF!"</definedName>
    <definedName name="LSNO116_12">"$#REF!.#REF!#REF!"</definedName>
    <definedName name="LSNO117" localSheetId="1">#REF!</definedName>
    <definedName name="LSNO117" localSheetId="8">#REF!</definedName>
    <definedName name="LSNO117" localSheetId="3">#REF!</definedName>
    <definedName name="LSNO117">NA()</definedName>
    <definedName name="LSNO117_1">"#REF!"</definedName>
    <definedName name="LSNO117_12">"$#REF!.#REF!#REF!"</definedName>
    <definedName name="LSNO118" localSheetId="1">#REF!</definedName>
    <definedName name="LSNO118" localSheetId="8">#REF!</definedName>
    <definedName name="LSNO118" localSheetId="3">#REF!</definedName>
    <definedName name="LSNO118">NA()</definedName>
    <definedName name="LSNO118_1">"#REF!"</definedName>
    <definedName name="LSNO118_12">"$#REF!.#REF!#REF!"</definedName>
    <definedName name="LSNO119" localSheetId="1">#REF!</definedName>
    <definedName name="LSNO119" localSheetId="8">#REF!</definedName>
    <definedName name="LSNO119" localSheetId="3">#REF!</definedName>
    <definedName name="LSNO119">NA()</definedName>
    <definedName name="LSNO119_1">"#REF!"</definedName>
    <definedName name="LSNO119_12">"$#REF!.#REF!#REF!"</definedName>
    <definedName name="LSNO12" localSheetId="1">#REF!</definedName>
    <definedName name="LSNO12" localSheetId="8">#REF!</definedName>
    <definedName name="LSNO12" localSheetId="3">#REF!</definedName>
    <definedName name="LSNO12">NA()</definedName>
    <definedName name="LSNO12_1">"#REF!"</definedName>
    <definedName name="LSNO12_12">"$#REF!.#REF!#REF!"</definedName>
    <definedName name="LSNO120" localSheetId="1">#REF!</definedName>
    <definedName name="LSNO120" localSheetId="8">#REF!</definedName>
    <definedName name="LSNO120" localSheetId="3">#REF!</definedName>
    <definedName name="LSNO120">NA()</definedName>
    <definedName name="LSNO120_1">"#REF!"</definedName>
    <definedName name="LSNO120_12">"$#REF!.#REF!#REF!"</definedName>
    <definedName name="LSNO121" localSheetId="1">#REF!</definedName>
    <definedName name="LSNO121" localSheetId="8">#REF!</definedName>
    <definedName name="LSNO121" localSheetId="3">#REF!</definedName>
    <definedName name="LSNO121">NA()</definedName>
    <definedName name="LSNO121_1">"#REF!"</definedName>
    <definedName name="LSNO121_12">"$#REF!.#REF!#REF!"</definedName>
    <definedName name="LSNO122" localSheetId="1">#REF!</definedName>
    <definedName name="LSNO122" localSheetId="8">#REF!</definedName>
    <definedName name="LSNO122" localSheetId="3">#REF!</definedName>
    <definedName name="LSNO122">NA()</definedName>
    <definedName name="LSNO122_1">"#REF!"</definedName>
    <definedName name="LSNO122_12">"$#REF!.#REF!#REF!"</definedName>
    <definedName name="LSNO123" localSheetId="1">#REF!</definedName>
    <definedName name="LSNO123" localSheetId="8">#REF!</definedName>
    <definedName name="LSNO123" localSheetId="3">#REF!</definedName>
    <definedName name="LSNO123">NA()</definedName>
    <definedName name="LSNO123_1">"#REF!"</definedName>
    <definedName name="LSNO123_12">"$#REF!.#REF!#REF!"</definedName>
    <definedName name="LSNO124" localSheetId="1">#REF!</definedName>
    <definedName name="LSNO124" localSheetId="8">#REF!</definedName>
    <definedName name="LSNO124" localSheetId="3">#REF!</definedName>
    <definedName name="LSNO124">NA()</definedName>
    <definedName name="LSNO124_1">"#REF!"</definedName>
    <definedName name="LSNO124_12">"$#REF!.#REF!#REF!"</definedName>
    <definedName name="LSNO125" localSheetId="1">#REF!</definedName>
    <definedName name="LSNO125" localSheetId="8">#REF!</definedName>
    <definedName name="LSNO125" localSheetId="3">#REF!</definedName>
    <definedName name="LSNO125">NA()</definedName>
    <definedName name="LSNO125_1">"#REF!"</definedName>
    <definedName name="LSNO125_12">"$#REF!.#REF!#REF!"</definedName>
    <definedName name="LSNO126" localSheetId="1">#REF!</definedName>
    <definedName name="LSNO126" localSheetId="8">#REF!</definedName>
    <definedName name="LSNO126" localSheetId="3">#REF!</definedName>
    <definedName name="LSNO126">NA()</definedName>
    <definedName name="LSNO126_1">"#REF!"</definedName>
    <definedName name="LSNO126_12">"$#REF!.#REF!#REF!"</definedName>
    <definedName name="LSNO127" localSheetId="1">#REF!</definedName>
    <definedName name="LSNO127" localSheetId="8">#REF!</definedName>
    <definedName name="LSNO127" localSheetId="3">#REF!</definedName>
    <definedName name="LSNO127">NA()</definedName>
    <definedName name="LSNO127_1">"#REF!"</definedName>
    <definedName name="LSNO127_12">"$#REF!.#REF!#REF!"</definedName>
    <definedName name="LSNO128" localSheetId="1">#REF!</definedName>
    <definedName name="LSNO128" localSheetId="8">#REF!</definedName>
    <definedName name="LSNO128" localSheetId="3">#REF!</definedName>
    <definedName name="LSNO128">NA()</definedName>
    <definedName name="LSNO128_1">"#REF!"</definedName>
    <definedName name="LSNO128_12">"$#REF!.#REF!#REF!"</definedName>
    <definedName name="LSNO129" localSheetId="1">#REF!</definedName>
    <definedName name="LSNO129" localSheetId="8">#REF!</definedName>
    <definedName name="LSNO129" localSheetId="3">#REF!</definedName>
    <definedName name="LSNO129">NA()</definedName>
    <definedName name="LSNO129_1">"#REF!"</definedName>
    <definedName name="LSNO129_12">"$#REF!.#REF!#REF!"</definedName>
    <definedName name="LSNO13" localSheetId="1">#REF!</definedName>
    <definedName name="LSNO13" localSheetId="8">#REF!</definedName>
    <definedName name="LSNO13" localSheetId="3">#REF!</definedName>
    <definedName name="LSNO13">NA()</definedName>
    <definedName name="LSNO13_1">"#REF!"</definedName>
    <definedName name="LSNO13_12">"$#REF!.#REF!#REF!"</definedName>
    <definedName name="LSNO130" localSheetId="1">#REF!</definedName>
    <definedName name="LSNO130" localSheetId="8">#REF!</definedName>
    <definedName name="LSNO130" localSheetId="3">#REF!</definedName>
    <definedName name="LSNO130">NA()</definedName>
    <definedName name="LSNO130_1">"#REF!"</definedName>
    <definedName name="LSNO130_12">"$#REF!.#REF!#REF!"</definedName>
    <definedName name="LSNO131" localSheetId="1">#REF!</definedName>
    <definedName name="LSNO131" localSheetId="8">#REF!</definedName>
    <definedName name="LSNO131" localSheetId="3">#REF!</definedName>
    <definedName name="LSNO131">NA()</definedName>
    <definedName name="LSNO131_1">"#REF!"</definedName>
    <definedName name="LSNO131_12">"$#REF!.#REF!#REF!"</definedName>
    <definedName name="LSNO132" localSheetId="1">#REF!</definedName>
    <definedName name="LSNO132" localSheetId="8">#REF!</definedName>
    <definedName name="LSNO132" localSheetId="3">#REF!</definedName>
    <definedName name="LSNO132">NA()</definedName>
    <definedName name="LSNO132_1">"#REF!"</definedName>
    <definedName name="LSNO132_12">"$#REF!.#REF!#REF!"</definedName>
    <definedName name="LSNO133" localSheetId="1">#REF!</definedName>
    <definedName name="LSNO133" localSheetId="8">#REF!</definedName>
    <definedName name="LSNO133" localSheetId="3">#REF!</definedName>
    <definedName name="LSNO133">NA()</definedName>
    <definedName name="LSNO133_1">"#REF!"</definedName>
    <definedName name="LSNO133_12">"$#REF!.#REF!#REF!"</definedName>
    <definedName name="LSNO134" localSheetId="1">#REF!</definedName>
    <definedName name="LSNO134" localSheetId="8">#REF!</definedName>
    <definedName name="LSNO134" localSheetId="3">#REF!</definedName>
    <definedName name="LSNO134">NA()</definedName>
    <definedName name="LSNO134_1">"#REF!"</definedName>
    <definedName name="LSNO134_12">"$#REF!.#REF!#REF!"</definedName>
    <definedName name="LSNO135" localSheetId="1">#REF!</definedName>
    <definedName name="LSNO135" localSheetId="8">#REF!</definedName>
    <definedName name="LSNO135" localSheetId="3">#REF!</definedName>
    <definedName name="LSNO135">NA()</definedName>
    <definedName name="LSNO135_1">"#REF!"</definedName>
    <definedName name="LSNO135_12">"$#REF!.#REF!#REF!"</definedName>
    <definedName name="LSNO136" localSheetId="1">#REF!</definedName>
    <definedName name="LSNO136" localSheetId="8">#REF!</definedName>
    <definedName name="LSNO136" localSheetId="3">#REF!</definedName>
    <definedName name="LSNO136">NA()</definedName>
    <definedName name="LSNO136_1">"#REF!"</definedName>
    <definedName name="LSNO136_12">"$#REF!.#REF!#REF!"</definedName>
    <definedName name="LSNO137" localSheetId="1">#REF!</definedName>
    <definedName name="LSNO137" localSheetId="8">#REF!</definedName>
    <definedName name="LSNO137" localSheetId="3">#REF!</definedName>
    <definedName name="LSNO137">NA()</definedName>
    <definedName name="LSNO137_1">"#REF!"</definedName>
    <definedName name="LSNO137_12">"$#REF!.#REF!#REF!"</definedName>
    <definedName name="LSNO138" localSheetId="1">#REF!</definedName>
    <definedName name="LSNO138" localSheetId="8">#REF!</definedName>
    <definedName name="LSNO138" localSheetId="3">#REF!</definedName>
    <definedName name="LSNO138">NA()</definedName>
    <definedName name="LSNO138_1">"#REF!"</definedName>
    <definedName name="LSNO138_12">"$#REF!.#REF!#REF!"</definedName>
    <definedName name="LSNO139" localSheetId="1">#REF!</definedName>
    <definedName name="LSNO139" localSheetId="8">#REF!</definedName>
    <definedName name="LSNO139" localSheetId="3">#REF!</definedName>
    <definedName name="LSNO139">NA()</definedName>
    <definedName name="LSNO139_1">"#REF!"</definedName>
    <definedName name="LSNO139_12">"$#REF!.#REF!#REF!"</definedName>
    <definedName name="LSNO14" localSheetId="1">#REF!</definedName>
    <definedName name="LSNO14" localSheetId="8">#REF!</definedName>
    <definedName name="LSNO14" localSheetId="3">#REF!</definedName>
    <definedName name="LSNO14">NA()</definedName>
    <definedName name="LSNO14_1">"#REF!"</definedName>
    <definedName name="LSNO14_12">"$#REF!.#REF!#REF!"</definedName>
    <definedName name="LSNO140" localSheetId="1">#REF!</definedName>
    <definedName name="LSNO140" localSheetId="8">#REF!</definedName>
    <definedName name="LSNO140" localSheetId="3">#REF!</definedName>
    <definedName name="LSNO140">NA()</definedName>
    <definedName name="LSNO140_1">"#REF!"</definedName>
    <definedName name="LSNO140_12">"$#REF!.#REF!#REF!"</definedName>
    <definedName name="LSNO141" localSheetId="1">#REF!</definedName>
    <definedName name="LSNO141" localSheetId="8">#REF!</definedName>
    <definedName name="LSNO141" localSheetId="3">#REF!</definedName>
    <definedName name="LSNO141">NA()</definedName>
    <definedName name="LSNO141_1">"#REF!"</definedName>
    <definedName name="LSNO141_12">"$#REF!.#REF!#REF!"</definedName>
    <definedName name="LSNO142" localSheetId="1">#REF!</definedName>
    <definedName name="LSNO142" localSheetId="8">#REF!</definedName>
    <definedName name="LSNO142" localSheetId="3">#REF!</definedName>
    <definedName name="LSNO142">NA()</definedName>
    <definedName name="LSNO142_1">"#REF!"</definedName>
    <definedName name="LSNO142_12">"$#REF!.#REF!#REF!"</definedName>
    <definedName name="LSNO143" localSheetId="1">#REF!</definedName>
    <definedName name="LSNO143" localSheetId="8">#REF!</definedName>
    <definedName name="LSNO143" localSheetId="3">#REF!</definedName>
    <definedName name="LSNO143">NA()</definedName>
    <definedName name="LSNO143_1">"#REF!"</definedName>
    <definedName name="LSNO143_12">"$#REF!.#REF!#REF!"</definedName>
    <definedName name="LSNO144" localSheetId="1">#REF!</definedName>
    <definedName name="LSNO144" localSheetId="8">#REF!</definedName>
    <definedName name="LSNO144" localSheetId="3">#REF!</definedName>
    <definedName name="LSNO144">NA()</definedName>
    <definedName name="LSNO144_1">"#REF!"</definedName>
    <definedName name="LSNO144_12">"$#REF!.#REF!#REF!"</definedName>
    <definedName name="LSNO145" localSheetId="1">#REF!</definedName>
    <definedName name="LSNO145" localSheetId="8">#REF!</definedName>
    <definedName name="LSNO145" localSheetId="3">#REF!</definedName>
    <definedName name="LSNO145">NA()</definedName>
    <definedName name="LSNO145_1">"#REF!"</definedName>
    <definedName name="LSNO145_12">"$#REF!.#REF!#REF!"</definedName>
    <definedName name="LSNO146" localSheetId="1">#REF!</definedName>
    <definedName name="LSNO146" localSheetId="8">#REF!</definedName>
    <definedName name="LSNO146" localSheetId="3">#REF!</definedName>
    <definedName name="LSNO146">NA()</definedName>
    <definedName name="LSNO146_1">"#REF!"</definedName>
    <definedName name="LSNO146_12">"$#REF!.#REF!#REF!"</definedName>
    <definedName name="LSNO147" localSheetId="1">#REF!</definedName>
    <definedName name="LSNO147" localSheetId="8">#REF!</definedName>
    <definedName name="LSNO147" localSheetId="3">#REF!</definedName>
    <definedName name="LSNO147">NA()</definedName>
    <definedName name="LSNO147_1">"#REF!"</definedName>
    <definedName name="LSNO147_12">"$#REF!.#REF!#REF!"</definedName>
    <definedName name="LSNO148" localSheetId="1">#REF!</definedName>
    <definedName name="LSNO148" localSheetId="8">#REF!</definedName>
    <definedName name="LSNO148" localSheetId="3">#REF!</definedName>
    <definedName name="LSNO148">NA()</definedName>
    <definedName name="LSNO148_1">"#REF!"</definedName>
    <definedName name="LSNO148_12">"$#REF!.#REF!#REF!"</definedName>
    <definedName name="LSNO149" localSheetId="1">#REF!</definedName>
    <definedName name="LSNO149" localSheetId="8">#REF!</definedName>
    <definedName name="LSNO149" localSheetId="3">#REF!</definedName>
    <definedName name="LSNO149">NA()</definedName>
    <definedName name="LSNO149_1">"#REF!"</definedName>
    <definedName name="LSNO149_12">"$#REF!.#REF!#REF!"</definedName>
    <definedName name="LSNO15" localSheetId="1">#REF!</definedName>
    <definedName name="LSNO15" localSheetId="8">#REF!</definedName>
    <definedName name="LSNO15" localSheetId="3">#REF!</definedName>
    <definedName name="LSNO15">NA()</definedName>
    <definedName name="LSNO15_1">"#REF!"</definedName>
    <definedName name="LSNO15_12">"$#REF!.#REF!#REF!"</definedName>
    <definedName name="LSNO150" localSheetId="1">#REF!</definedName>
    <definedName name="LSNO150" localSheetId="8">#REF!</definedName>
    <definedName name="LSNO150" localSheetId="3">#REF!</definedName>
    <definedName name="LSNO150">NA()</definedName>
    <definedName name="LSNO150_1">"#REF!"</definedName>
    <definedName name="LSNO150_12">"$#REF!.#REF!#REF!"</definedName>
    <definedName name="LSNO151" localSheetId="1">#REF!</definedName>
    <definedName name="LSNO151" localSheetId="8">#REF!</definedName>
    <definedName name="LSNO151" localSheetId="3">#REF!</definedName>
    <definedName name="LSNO151">NA()</definedName>
    <definedName name="LSNO151_1">"#REF!"</definedName>
    <definedName name="LSNO151_12">"$#REF!.#REF!#REF!"</definedName>
    <definedName name="LSNO152" localSheetId="1">#REF!</definedName>
    <definedName name="LSNO152" localSheetId="8">#REF!</definedName>
    <definedName name="LSNO152" localSheetId="3">#REF!</definedName>
    <definedName name="LSNO152">NA()</definedName>
    <definedName name="LSNO152_1">"#REF!"</definedName>
    <definedName name="LSNO152_12">"$#REF!.#REF!#REF!"</definedName>
    <definedName name="LSNO153" localSheetId="1">#REF!</definedName>
    <definedName name="LSNO153" localSheetId="8">#REF!</definedName>
    <definedName name="LSNO153" localSheetId="3">#REF!</definedName>
    <definedName name="LSNO153">NA()</definedName>
    <definedName name="LSNO153_1">"#REF!"</definedName>
    <definedName name="LSNO153_12">"$#REF!.#REF!#REF!"</definedName>
    <definedName name="LSNO154" localSheetId="1">#REF!</definedName>
    <definedName name="LSNO154" localSheetId="8">#REF!</definedName>
    <definedName name="LSNO154" localSheetId="3">#REF!</definedName>
    <definedName name="LSNO154">NA()</definedName>
    <definedName name="LSNO154_1">"#REF!"</definedName>
    <definedName name="LSNO154_12">"$#REF!.#REF!#REF!"</definedName>
    <definedName name="LSNO155" localSheetId="1">#REF!</definedName>
    <definedName name="LSNO155" localSheetId="8">#REF!</definedName>
    <definedName name="LSNO155" localSheetId="3">#REF!</definedName>
    <definedName name="LSNO155">NA()</definedName>
    <definedName name="LSNO155_1">"#REF!"</definedName>
    <definedName name="LSNO155_12">"$#REF!.#REF!#REF!"</definedName>
    <definedName name="LSNO156" localSheetId="1">#REF!</definedName>
    <definedName name="LSNO156" localSheetId="8">#REF!</definedName>
    <definedName name="LSNO156" localSheetId="3">#REF!</definedName>
    <definedName name="LSNO156">NA()</definedName>
    <definedName name="LSNO156_1">"#REF!"</definedName>
    <definedName name="LSNO156_12">"$#REF!.#REF!#REF!"</definedName>
    <definedName name="LSNO157" localSheetId="1">#REF!</definedName>
    <definedName name="LSNO157" localSheetId="8">#REF!</definedName>
    <definedName name="LSNO157" localSheetId="3">#REF!</definedName>
    <definedName name="LSNO157">NA()</definedName>
    <definedName name="LSNO157_1">"#REF!"</definedName>
    <definedName name="LSNO157_12">"$#REF!.#REF!#REF!"</definedName>
    <definedName name="LSNO158" localSheetId="1">#REF!</definedName>
    <definedName name="LSNO158" localSheetId="8">#REF!</definedName>
    <definedName name="LSNO158" localSheetId="3">#REF!</definedName>
    <definedName name="LSNO158">NA()</definedName>
    <definedName name="LSNO158_1">"#REF!"</definedName>
    <definedName name="LSNO158_12">"$#REF!.#REF!#REF!"</definedName>
    <definedName name="LSNO159" localSheetId="1">#REF!</definedName>
    <definedName name="LSNO159" localSheetId="8">#REF!</definedName>
    <definedName name="LSNO159" localSheetId="3">#REF!</definedName>
    <definedName name="LSNO159">NA()</definedName>
    <definedName name="LSNO159_1">"#REF!"</definedName>
    <definedName name="LSNO159_12">"$#REF!.#REF!#REF!"</definedName>
    <definedName name="LSNO16" localSheetId="1">#REF!</definedName>
    <definedName name="LSNO16" localSheetId="8">#REF!</definedName>
    <definedName name="LSNO16" localSheetId="3">#REF!</definedName>
    <definedName name="LSNO16">NA()</definedName>
    <definedName name="LSNO16_1">"#REF!"</definedName>
    <definedName name="LSNO16_12">"$#REF!.#REF!#REF!"</definedName>
    <definedName name="LSNO160" localSheetId="1">#REF!</definedName>
    <definedName name="LSNO160" localSheetId="8">#REF!</definedName>
    <definedName name="LSNO160" localSheetId="3">#REF!</definedName>
    <definedName name="LSNO160">NA()</definedName>
    <definedName name="LSNO160_1">"#REF!"</definedName>
    <definedName name="LSNO160_12">"$#REF!.#REF!#REF!"</definedName>
    <definedName name="LSNO161" localSheetId="1">#REF!</definedName>
    <definedName name="LSNO161" localSheetId="8">#REF!</definedName>
    <definedName name="LSNO161" localSheetId="3">#REF!</definedName>
    <definedName name="LSNO161">NA()</definedName>
    <definedName name="LSNO161_1">"#REF!"</definedName>
    <definedName name="LSNO161_12">"$#REF!.#REF!#REF!"</definedName>
    <definedName name="LSNO162" localSheetId="1">#REF!</definedName>
    <definedName name="LSNO162" localSheetId="8">#REF!</definedName>
    <definedName name="LSNO162" localSheetId="3">#REF!</definedName>
    <definedName name="LSNO162">NA()</definedName>
    <definedName name="LSNO162_1">"#REF!"</definedName>
    <definedName name="LSNO162_12">"$#REF!.#REF!#REF!"</definedName>
    <definedName name="LSNO163" localSheetId="1">#REF!</definedName>
    <definedName name="LSNO163" localSheetId="8">#REF!</definedName>
    <definedName name="LSNO163" localSheetId="3">#REF!</definedName>
    <definedName name="LSNO163">NA()</definedName>
    <definedName name="LSNO163_1">"#REF!"</definedName>
    <definedName name="LSNO163_12">"$#REF!.#REF!#REF!"</definedName>
    <definedName name="LSNO164" localSheetId="1">#REF!</definedName>
    <definedName name="LSNO164" localSheetId="8">#REF!</definedName>
    <definedName name="LSNO164" localSheetId="3">#REF!</definedName>
    <definedName name="LSNO164">NA()</definedName>
    <definedName name="LSNO164_1">"#REF!"</definedName>
    <definedName name="LSNO164_12">"$#REF!.#REF!#REF!"</definedName>
    <definedName name="LSNO165" localSheetId="1">#REF!</definedName>
    <definedName name="LSNO165" localSheetId="8">#REF!</definedName>
    <definedName name="LSNO165" localSheetId="3">#REF!</definedName>
    <definedName name="LSNO165">NA()</definedName>
    <definedName name="LSNO165_1">"#REF!"</definedName>
    <definedName name="LSNO165_12">"$#REF!.#REF!#REF!"</definedName>
    <definedName name="LSNO166" localSheetId="1">#REF!</definedName>
    <definedName name="LSNO166" localSheetId="8">#REF!</definedName>
    <definedName name="LSNO166" localSheetId="3">#REF!</definedName>
    <definedName name="LSNO166">NA()</definedName>
    <definedName name="LSNO166_1">"#REF!"</definedName>
    <definedName name="LSNO166_12">"$#REF!.#REF!#REF!"</definedName>
    <definedName name="LSNO167" localSheetId="1">#REF!</definedName>
    <definedName name="LSNO167" localSheetId="8">#REF!</definedName>
    <definedName name="LSNO167" localSheetId="3">#REF!</definedName>
    <definedName name="LSNO167">NA()</definedName>
    <definedName name="LSNO167_1">"#REF!"</definedName>
    <definedName name="LSNO167_12">"$#REF!.#REF!#REF!"</definedName>
    <definedName name="LSNO168" localSheetId="1">#REF!</definedName>
    <definedName name="LSNO168" localSheetId="8">#REF!</definedName>
    <definedName name="LSNO168" localSheetId="3">#REF!</definedName>
    <definedName name="LSNO168">NA()</definedName>
    <definedName name="LSNO168_1">"#REF!"</definedName>
    <definedName name="LSNO168_12">"$#REF!.#REF!#REF!"</definedName>
    <definedName name="LSNO169" localSheetId="1">#REF!</definedName>
    <definedName name="LSNO169" localSheetId="8">#REF!</definedName>
    <definedName name="LSNO169" localSheetId="3">#REF!</definedName>
    <definedName name="LSNO169">NA()</definedName>
    <definedName name="LSNO169_1">"#REF!"</definedName>
    <definedName name="LSNO169_12">"$#REF!.#REF!#REF!"</definedName>
    <definedName name="LSNO17" localSheetId="1">#REF!</definedName>
    <definedName name="LSNO17" localSheetId="8">#REF!</definedName>
    <definedName name="LSNO17" localSheetId="3">#REF!</definedName>
    <definedName name="LSNO17">NA()</definedName>
    <definedName name="LSNO17_1">"#REF!"</definedName>
    <definedName name="LSNO17_12">"$#REF!.#REF!#REF!"</definedName>
    <definedName name="LSNO170" localSheetId="1">#REF!</definedName>
    <definedName name="LSNO170" localSheetId="8">#REF!</definedName>
    <definedName name="LSNO170" localSheetId="3">#REF!</definedName>
    <definedName name="LSNO170">NA()</definedName>
    <definedName name="LSNO170_1">"#REF!"</definedName>
    <definedName name="LSNO170_12">"$#REF!.#REF!#REF!"</definedName>
    <definedName name="LSNO171" localSheetId="1">#REF!</definedName>
    <definedName name="LSNO171" localSheetId="8">#REF!</definedName>
    <definedName name="LSNO171" localSheetId="3">#REF!</definedName>
    <definedName name="LSNO171">NA()</definedName>
    <definedName name="LSNO171_1">"#REF!"</definedName>
    <definedName name="LSNO171_12">"$#REF!.#REF!#REF!"</definedName>
    <definedName name="LSNO172" localSheetId="1">#REF!</definedName>
    <definedName name="LSNO172" localSheetId="8">#REF!</definedName>
    <definedName name="LSNO172" localSheetId="3">#REF!</definedName>
    <definedName name="LSNO172">NA()</definedName>
    <definedName name="LSNO172_1">"#REF!"</definedName>
    <definedName name="LSNO172_12">"$#REF!.#REF!#REF!"</definedName>
    <definedName name="LSNO173" localSheetId="1">#REF!</definedName>
    <definedName name="LSNO173" localSheetId="8">#REF!</definedName>
    <definedName name="LSNO173" localSheetId="3">#REF!</definedName>
    <definedName name="LSNO173">NA()</definedName>
    <definedName name="LSNO173_1">"#REF!"</definedName>
    <definedName name="LSNO173_12">"$#REF!.#REF!#REF!"</definedName>
    <definedName name="LSNO174" localSheetId="1">#REF!</definedName>
    <definedName name="LSNO174" localSheetId="8">#REF!</definedName>
    <definedName name="LSNO174" localSheetId="3">#REF!</definedName>
    <definedName name="LSNO174">NA()</definedName>
    <definedName name="LSNO174_1">"#REF!"</definedName>
    <definedName name="LSNO174_12">"$#REF!.#REF!#REF!"</definedName>
    <definedName name="LSNO175" localSheetId="1">#REF!</definedName>
    <definedName name="LSNO175" localSheetId="8">#REF!</definedName>
    <definedName name="LSNO175" localSheetId="3">#REF!</definedName>
    <definedName name="LSNO175">NA()</definedName>
    <definedName name="LSNO175_1">"#REF!"</definedName>
    <definedName name="LSNO175_12">"$#REF!.#REF!#REF!"</definedName>
    <definedName name="LSNO176" localSheetId="1">#REF!</definedName>
    <definedName name="LSNO176" localSheetId="8">#REF!</definedName>
    <definedName name="LSNO176" localSheetId="3">#REF!</definedName>
    <definedName name="LSNO176">NA()</definedName>
    <definedName name="LSNO176_1">"#REF!"</definedName>
    <definedName name="LSNO176_12">"$#REF!.#REF!#REF!"</definedName>
    <definedName name="LSNO177" localSheetId="1">#REF!</definedName>
    <definedName name="LSNO177" localSheetId="8">#REF!</definedName>
    <definedName name="LSNO177" localSheetId="3">#REF!</definedName>
    <definedName name="LSNO177">NA()</definedName>
    <definedName name="LSNO177_1">"#REF!"</definedName>
    <definedName name="LSNO177_12">"$#REF!.#REF!#REF!"</definedName>
    <definedName name="LSNO178" localSheetId="1">#REF!</definedName>
    <definedName name="LSNO178" localSheetId="8">#REF!</definedName>
    <definedName name="LSNO178" localSheetId="3">#REF!</definedName>
    <definedName name="LSNO178">NA()</definedName>
    <definedName name="LSNO178_1">"#REF!"</definedName>
    <definedName name="LSNO178_12">"$#REF!.#REF!#REF!"</definedName>
    <definedName name="LSNO179" localSheetId="1">#REF!</definedName>
    <definedName name="LSNO179" localSheetId="8">#REF!</definedName>
    <definedName name="LSNO179" localSheetId="3">#REF!</definedName>
    <definedName name="LSNO179">NA()</definedName>
    <definedName name="LSNO179_1">"#REF!"</definedName>
    <definedName name="LSNO179_12">"$#REF!.#REF!#REF!"</definedName>
    <definedName name="LSNO18" localSheetId="1">#REF!</definedName>
    <definedName name="LSNO18" localSheetId="8">#REF!</definedName>
    <definedName name="LSNO18" localSheetId="3">#REF!</definedName>
    <definedName name="LSNO18">NA()</definedName>
    <definedName name="LSNO18_1">"#REF!"</definedName>
    <definedName name="LSNO18_12">"$#REF!.#REF!#REF!"</definedName>
    <definedName name="LSNO180" localSheetId="1">#REF!</definedName>
    <definedName name="LSNO180" localSheetId="8">#REF!</definedName>
    <definedName name="LSNO180" localSheetId="3">#REF!</definedName>
    <definedName name="LSNO180">NA()</definedName>
    <definedName name="LSNO180_1">"#REF!"</definedName>
    <definedName name="LSNO180_12">"$#REF!.#REF!#REF!"</definedName>
    <definedName name="LSNO181" localSheetId="1">#REF!</definedName>
    <definedName name="LSNO181" localSheetId="8">#REF!</definedName>
    <definedName name="LSNO181" localSheetId="3">#REF!</definedName>
    <definedName name="LSNO181">NA()</definedName>
    <definedName name="LSNO181_1">"#REF!"</definedName>
    <definedName name="LSNO181_12">"$#REF!.#REF!#REF!"</definedName>
    <definedName name="LSNO182" localSheetId="1">#REF!</definedName>
    <definedName name="LSNO182" localSheetId="8">#REF!</definedName>
    <definedName name="LSNO182" localSheetId="3">#REF!</definedName>
    <definedName name="LSNO182">NA()</definedName>
    <definedName name="LSNO182_1">"#REF!"</definedName>
    <definedName name="LSNO182_12">"$#REF!.#REF!#REF!"</definedName>
    <definedName name="LSNO183" localSheetId="1">#REF!</definedName>
    <definedName name="LSNO183" localSheetId="8">#REF!</definedName>
    <definedName name="LSNO183" localSheetId="3">#REF!</definedName>
    <definedName name="LSNO183">NA()</definedName>
    <definedName name="LSNO183_1">"#REF!"</definedName>
    <definedName name="LSNO183_12">"$#REF!.#REF!#REF!"</definedName>
    <definedName name="LSNO184" localSheetId="1">#REF!</definedName>
    <definedName name="LSNO184" localSheetId="8">#REF!</definedName>
    <definedName name="LSNO184" localSheetId="3">#REF!</definedName>
    <definedName name="LSNO184">NA()</definedName>
    <definedName name="LSNO184_1">"#REF!"</definedName>
    <definedName name="LSNO184_12">"$#REF!.#REF!#REF!"</definedName>
    <definedName name="LSNO185" localSheetId="1">#REF!</definedName>
    <definedName name="LSNO185" localSheetId="8">#REF!</definedName>
    <definedName name="LSNO185" localSheetId="3">#REF!</definedName>
    <definedName name="LSNO185">NA()</definedName>
    <definedName name="LSNO185_1">"#REF!"</definedName>
    <definedName name="LSNO185_12">"$#REF!.#REF!#REF!"</definedName>
    <definedName name="LSNO186" localSheetId="1">#REF!</definedName>
    <definedName name="LSNO186" localSheetId="8">#REF!</definedName>
    <definedName name="LSNO186" localSheetId="3">#REF!</definedName>
    <definedName name="LSNO186">NA()</definedName>
    <definedName name="LSNO186_1">"#REF!"</definedName>
    <definedName name="LSNO186_12">"$#REF!.#REF!#REF!"</definedName>
    <definedName name="LSNO187" localSheetId="1">#REF!</definedName>
    <definedName name="LSNO187" localSheetId="8">#REF!</definedName>
    <definedName name="LSNO187" localSheetId="3">#REF!</definedName>
    <definedName name="LSNO187">NA()</definedName>
    <definedName name="LSNO187_1">"#REF!"</definedName>
    <definedName name="LSNO187_12">"$#REF!.#REF!#REF!"</definedName>
    <definedName name="LSNO188" localSheetId="1">#REF!</definedName>
    <definedName name="LSNO188" localSheetId="8">#REF!</definedName>
    <definedName name="LSNO188" localSheetId="3">#REF!</definedName>
    <definedName name="LSNO188">NA()</definedName>
    <definedName name="LSNO188_1">"#REF!"</definedName>
    <definedName name="LSNO188_12">"$#REF!.#REF!#REF!"</definedName>
    <definedName name="LSNO189" localSheetId="1">#REF!</definedName>
    <definedName name="LSNO189" localSheetId="8">#REF!</definedName>
    <definedName name="LSNO189" localSheetId="3">#REF!</definedName>
    <definedName name="LSNO189">NA()</definedName>
    <definedName name="LSNO189_1">"#REF!"</definedName>
    <definedName name="LSNO189_12">"$#REF!.#REF!#REF!"</definedName>
    <definedName name="LSNO19" localSheetId="1">#REF!</definedName>
    <definedName name="LSNO19" localSheetId="8">#REF!</definedName>
    <definedName name="LSNO19" localSheetId="3">#REF!</definedName>
    <definedName name="LSNO19">NA()</definedName>
    <definedName name="LSNO19_1">"#REF!"</definedName>
    <definedName name="LSNO19_12">"$#REF!.#REF!#REF!"</definedName>
    <definedName name="LSNO190" localSheetId="1">#REF!</definedName>
    <definedName name="LSNO190" localSheetId="8">#REF!</definedName>
    <definedName name="LSNO190" localSheetId="3">#REF!</definedName>
    <definedName name="LSNO190">NA()</definedName>
    <definedName name="LSNO190_1">"#REF!"</definedName>
    <definedName name="LSNO190_12">"$#REF!.#REF!#REF!"</definedName>
    <definedName name="LSNO191" localSheetId="1">#REF!</definedName>
    <definedName name="LSNO191" localSheetId="8">#REF!</definedName>
    <definedName name="LSNO191" localSheetId="3">#REF!</definedName>
    <definedName name="LSNO191">NA()</definedName>
    <definedName name="LSNO191_1">"#REF!"</definedName>
    <definedName name="LSNO191_12">"$#REF!.#REF!#REF!"</definedName>
    <definedName name="LSNO192" localSheetId="1">#REF!</definedName>
    <definedName name="LSNO192" localSheetId="8">#REF!</definedName>
    <definedName name="LSNO192" localSheetId="3">#REF!</definedName>
    <definedName name="LSNO192">NA()</definedName>
    <definedName name="LSNO192_1">"#REF!"</definedName>
    <definedName name="LSNO192_12">"$#REF!.#REF!#REF!"</definedName>
    <definedName name="LSNO193" localSheetId="1">#REF!</definedName>
    <definedName name="LSNO193" localSheetId="8">#REF!</definedName>
    <definedName name="LSNO193" localSheetId="3">#REF!</definedName>
    <definedName name="LSNO193">NA()</definedName>
    <definedName name="LSNO193_1">"#REF!"</definedName>
    <definedName name="LSNO193_12">"$#REF!.#REF!#REF!"</definedName>
    <definedName name="LSNO194" localSheetId="1">#REF!</definedName>
    <definedName name="LSNO194" localSheetId="8">#REF!</definedName>
    <definedName name="LSNO194" localSheetId="3">#REF!</definedName>
    <definedName name="LSNO194">NA()</definedName>
    <definedName name="LSNO194_1">"#REF!"</definedName>
    <definedName name="LSNO194_12">"$#REF!.#REF!#REF!"</definedName>
    <definedName name="LSNO195" localSheetId="1">#REF!</definedName>
    <definedName name="LSNO195" localSheetId="8">#REF!</definedName>
    <definedName name="LSNO195" localSheetId="3">#REF!</definedName>
    <definedName name="LSNO195">NA()</definedName>
    <definedName name="LSNO195_1">"#REF!"</definedName>
    <definedName name="LSNO195_12">"$#REF!.#REF!#REF!"</definedName>
    <definedName name="LSNO196" localSheetId="1">#REF!</definedName>
    <definedName name="LSNO196" localSheetId="8">#REF!</definedName>
    <definedName name="LSNO196" localSheetId="3">#REF!</definedName>
    <definedName name="LSNO196">NA()</definedName>
    <definedName name="LSNO196_1">"#REF!"</definedName>
    <definedName name="LSNO196_12">"$#REF!.#REF!#REF!"</definedName>
    <definedName name="LSNO197" localSheetId="1">#REF!</definedName>
    <definedName name="LSNO197" localSheetId="8">#REF!</definedName>
    <definedName name="LSNO197" localSheetId="3">#REF!</definedName>
    <definedName name="LSNO197">NA()</definedName>
    <definedName name="LSNO197_1">"#REF!"</definedName>
    <definedName name="LSNO197_12">"$#REF!.#REF!#REF!"</definedName>
    <definedName name="LSNO198" localSheetId="1">#REF!</definedName>
    <definedName name="LSNO198" localSheetId="8">#REF!</definedName>
    <definedName name="LSNO198" localSheetId="3">#REF!</definedName>
    <definedName name="LSNO198">NA()</definedName>
    <definedName name="LSNO198_1">"#REF!"</definedName>
    <definedName name="LSNO198_12">"$#REF!.#REF!#REF!"</definedName>
    <definedName name="LSNO199" localSheetId="1">#REF!</definedName>
    <definedName name="LSNO199" localSheetId="8">#REF!</definedName>
    <definedName name="LSNO199" localSheetId="3">#REF!</definedName>
    <definedName name="LSNO199">NA()</definedName>
    <definedName name="LSNO199_1">"#REF!"</definedName>
    <definedName name="LSNO199_12">"$#REF!.#REF!#REF!"</definedName>
    <definedName name="LSNO2" localSheetId="1">#REF!</definedName>
    <definedName name="LSNO2" localSheetId="8">#REF!</definedName>
    <definedName name="LSNO2" localSheetId="3">#REF!</definedName>
    <definedName name="LSNO2">NA()</definedName>
    <definedName name="LSNO2_1">"#REF!"</definedName>
    <definedName name="LSNO2_12">"$#REF!.#REF!#REF!"</definedName>
    <definedName name="LSNO20" localSheetId="1">#REF!</definedName>
    <definedName name="LSNO20" localSheetId="8">#REF!</definedName>
    <definedName name="LSNO20" localSheetId="3">#REF!</definedName>
    <definedName name="LSNO20">NA()</definedName>
    <definedName name="LSNO20_1">"#REF!"</definedName>
    <definedName name="LSNO20_12">"$#REF!.#REF!#REF!"</definedName>
    <definedName name="LSNO200" localSheetId="1">#REF!</definedName>
    <definedName name="LSNO200" localSheetId="8">#REF!</definedName>
    <definedName name="LSNO200" localSheetId="3">#REF!</definedName>
    <definedName name="LSNO200">NA()</definedName>
    <definedName name="LSNO200_1">"#REF!"</definedName>
    <definedName name="LSNO200_12">"$#REF!.#REF!#REF!"</definedName>
    <definedName name="LSNO201" localSheetId="1">#REF!</definedName>
    <definedName name="LSNO201" localSheetId="8">#REF!</definedName>
    <definedName name="LSNO201" localSheetId="3">#REF!</definedName>
    <definedName name="LSNO201">NA()</definedName>
    <definedName name="LSNO201_1">"#REF!"</definedName>
    <definedName name="LSNO201_12">"$#REF!.#REF!#REF!"</definedName>
    <definedName name="LSNO202" localSheetId="1">#REF!</definedName>
    <definedName name="LSNO202" localSheetId="8">#REF!</definedName>
    <definedName name="LSNO202" localSheetId="3">#REF!</definedName>
    <definedName name="LSNO202">NA()</definedName>
    <definedName name="LSNO202_1">"#REF!"</definedName>
    <definedName name="LSNO202_12">"$#REF!.#REF!#REF!"</definedName>
    <definedName name="LSNO203" localSheetId="1">#REF!</definedName>
    <definedName name="LSNO203" localSheetId="8">#REF!</definedName>
    <definedName name="LSNO203" localSheetId="3">#REF!</definedName>
    <definedName name="LSNO203">NA()</definedName>
    <definedName name="LSNO203_1">"#REF!"</definedName>
    <definedName name="LSNO203_12">"$#REF!.#REF!#REF!"</definedName>
    <definedName name="LSNO204" localSheetId="1">#REF!</definedName>
    <definedName name="LSNO204" localSheetId="8">#REF!</definedName>
    <definedName name="LSNO204" localSheetId="3">#REF!</definedName>
    <definedName name="LSNO204">NA()</definedName>
    <definedName name="LSNO204_1">"#REF!"</definedName>
    <definedName name="LSNO204_12">"$#REF!.#REF!#REF!"</definedName>
    <definedName name="LSNO205" localSheetId="1">#REF!</definedName>
    <definedName name="LSNO205" localSheetId="8">#REF!</definedName>
    <definedName name="LSNO205" localSheetId="3">#REF!</definedName>
    <definedName name="LSNO205">NA()</definedName>
    <definedName name="LSNO205_1">"#REF!"</definedName>
    <definedName name="LSNO205_12">"$#REF!.#REF!#REF!"</definedName>
    <definedName name="LSNO206" localSheetId="1">#REF!</definedName>
    <definedName name="LSNO206" localSheetId="8">#REF!</definedName>
    <definedName name="LSNO206" localSheetId="3">#REF!</definedName>
    <definedName name="LSNO206">NA()</definedName>
    <definedName name="LSNO206_1">"#REF!"</definedName>
    <definedName name="LSNO206_12">"$#REF!.#REF!#REF!"</definedName>
    <definedName name="LSNO207" localSheetId="1">#REF!</definedName>
    <definedName name="LSNO207" localSheetId="8">#REF!</definedName>
    <definedName name="LSNO207" localSheetId="3">#REF!</definedName>
    <definedName name="LSNO207">NA()</definedName>
    <definedName name="LSNO207_1">"#REF!"</definedName>
    <definedName name="LSNO207_12">"$#REF!.#REF!#REF!"</definedName>
    <definedName name="LSNO208" localSheetId="1">#REF!</definedName>
    <definedName name="LSNO208" localSheetId="8">#REF!</definedName>
    <definedName name="LSNO208" localSheetId="3">#REF!</definedName>
    <definedName name="LSNO208">NA()</definedName>
    <definedName name="LSNO208_1">"#REF!"</definedName>
    <definedName name="LSNO208_12">"$#REF!.#REF!#REF!"</definedName>
    <definedName name="LSNO209" localSheetId="1">#REF!</definedName>
    <definedName name="LSNO209" localSheetId="8">#REF!</definedName>
    <definedName name="LSNO209" localSheetId="3">#REF!</definedName>
    <definedName name="LSNO209">NA()</definedName>
    <definedName name="LSNO209_1">"#REF!"</definedName>
    <definedName name="LSNO209_12">"$#REF!.#REF!#REF!"</definedName>
    <definedName name="LSNO21" localSheetId="1">#REF!</definedName>
    <definedName name="LSNO21" localSheetId="8">#REF!</definedName>
    <definedName name="LSNO21" localSheetId="3">#REF!</definedName>
    <definedName name="LSNO21">NA()</definedName>
    <definedName name="LSNO21_1">"#REF!"</definedName>
    <definedName name="LSNO21_12">"$#REF!.#REF!#REF!"</definedName>
    <definedName name="LSNO210" localSheetId="1">#REF!</definedName>
    <definedName name="LSNO210" localSheetId="8">#REF!</definedName>
    <definedName name="LSNO210" localSheetId="3">#REF!</definedName>
    <definedName name="LSNO210">NA()</definedName>
    <definedName name="LSNO210_1">"#REF!"</definedName>
    <definedName name="LSNO210_12">"$#REF!.#REF!#REF!"</definedName>
    <definedName name="LSNO211" localSheetId="1">#REF!</definedName>
    <definedName name="LSNO211" localSheetId="8">#REF!</definedName>
    <definedName name="LSNO211" localSheetId="3">#REF!</definedName>
    <definedName name="LSNO211">NA()</definedName>
    <definedName name="LSNO211_1">"#REF!"</definedName>
    <definedName name="LSNO211_12">"$#REF!.#REF!#REF!"</definedName>
    <definedName name="LSNO212" localSheetId="1">#REF!</definedName>
    <definedName name="LSNO212" localSheetId="8">#REF!</definedName>
    <definedName name="LSNO212" localSheetId="3">#REF!</definedName>
    <definedName name="LSNO212">NA()</definedName>
    <definedName name="LSNO212_1">"#REF!"</definedName>
    <definedName name="LSNO212_12">"$#REF!.#REF!#REF!"</definedName>
    <definedName name="LSNO213" localSheetId="1">#REF!</definedName>
    <definedName name="LSNO213" localSheetId="8">#REF!</definedName>
    <definedName name="LSNO213" localSheetId="3">#REF!</definedName>
    <definedName name="LSNO213">NA()</definedName>
    <definedName name="LSNO213_1">"#REF!"</definedName>
    <definedName name="LSNO213_12">"$#REF!.#REF!#REF!"</definedName>
    <definedName name="LSNO214" localSheetId="1">#REF!</definedName>
    <definedName name="LSNO214" localSheetId="8">#REF!</definedName>
    <definedName name="LSNO214" localSheetId="3">#REF!</definedName>
    <definedName name="LSNO214">NA()</definedName>
    <definedName name="LSNO214_1">"#REF!"</definedName>
    <definedName name="LSNO214_12">"$#REF!.#REF!#REF!"</definedName>
    <definedName name="LSNO215" localSheetId="1">#REF!</definedName>
    <definedName name="LSNO215" localSheetId="8">#REF!</definedName>
    <definedName name="LSNO215" localSheetId="3">#REF!</definedName>
    <definedName name="LSNO215">NA()</definedName>
    <definedName name="LSNO215_1">"#REF!"</definedName>
    <definedName name="LSNO215_12">"$#REF!.#REF!#REF!"</definedName>
    <definedName name="LSNO216" localSheetId="1">#REF!</definedName>
    <definedName name="LSNO216" localSheetId="8">#REF!</definedName>
    <definedName name="LSNO216" localSheetId="3">#REF!</definedName>
    <definedName name="LSNO216">NA()</definedName>
    <definedName name="LSNO216_1">"#REF!"</definedName>
    <definedName name="LSNO216_12">"$#REF!.#REF!#REF!"</definedName>
    <definedName name="LSNO217" localSheetId="1">#REF!</definedName>
    <definedName name="LSNO217" localSheetId="8">#REF!</definedName>
    <definedName name="LSNO217" localSheetId="3">#REF!</definedName>
    <definedName name="LSNO217">NA()</definedName>
    <definedName name="LSNO217_1">"#REF!"</definedName>
    <definedName name="LSNO217_12">"$#REF!.#REF!#REF!"</definedName>
    <definedName name="LSNO218" localSheetId="1">#REF!</definedName>
    <definedName name="LSNO218" localSheetId="8">#REF!</definedName>
    <definedName name="LSNO218" localSheetId="3">#REF!</definedName>
    <definedName name="LSNO218">NA()</definedName>
    <definedName name="LSNO218_1">"#REF!"</definedName>
    <definedName name="LSNO218_12">"$#REF!.#REF!#REF!"</definedName>
    <definedName name="LSNO219" localSheetId="1">#REF!</definedName>
    <definedName name="LSNO219" localSheetId="8">#REF!</definedName>
    <definedName name="LSNO219" localSheetId="3">#REF!</definedName>
    <definedName name="LSNO219">NA()</definedName>
    <definedName name="LSNO219_1">"#REF!"</definedName>
    <definedName name="LSNO219_12">"$#REF!.#REF!#REF!"</definedName>
    <definedName name="LSNO22" localSheetId="1">#REF!</definedName>
    <definedName name="LSNO22" localSheetId="8">#REF!</definedName>
    <definedName name="LSNO22" localSheetId="3">#REF!</definedName>
    <definedName name="LSNO22">NA()</definedName>
    <definedName name="LSNO22_1">"#REF!"</definedName>
    <definedName name="LSNO22_12">"$#REF!.#REF!#REF!"</definedName>
    <definedName name="LSNO220" localSheetId="1">#REF!</definedName>
    <definedName name="LSNO220" localSheetId="8">#REF!</definedName>
    <definedName name="LSNO220" localSheetId="3">#REF!</definedName>
    <definedName name="LSNO220">NA()</definedName>
    <definedName name="LSNO220_1">"#REF!"</definedName>
    <definedName name="LSNO220_12">"$#REF!.#REF!#REF!"</definedName>
    <definedName name="LSNO221" localSheetId="1">#REF!</definedName>
    <definedName name="LSNO221" localSheetId="8">#REF!</definedName>
    <definedName name="LSNO221" localSheetId="3">#REF!</definedName>
    <definedName name="LSNO221">NA()</definedName>
    <definedName name="LSNO221_1">"#REF!"</definedName>
    <definedName name="LSNO221_12">"$#REF!.#REF!#REF!"</definedName>
    <definedName name="LSNO222" localSheetId="1">#REF!</definedName>
    <definedName name="LSNO222" localSheetId="8">#REF!</definedName>
    <definedName name="LSNO222" localSheetId="3">#REF!</definedName>
    <definedName name="LSNO222">NA()</definedName>
    <definedName name="LSNO222_1">"#REF!"</definedName>
    <definedName name="LSNO222_12">"$#REF!.#REF!#REF!"</definedName>
    <definedName name="LSNO223" localSheetId="1">#REF!</definedName>
    <definedName name="LSNO223" localSheetId="8">#REF!</definedName>
    <definedName name="LSNO223" localSheetId="3">#REF!</definedName>
    <definedName name="LSNO223">NA()</definedName>
    <definedName name="LSNO223_1">"#REF!"</definedName>
    <definedName name="LSNO223_12">"$#REF!.#REF!#REF!"</definedName>
    <definedName name="LSNO224" localSheetId="1">#REF!</definedName>
    <definedName name="LSNO224" localSheetId="8">#REF!</definedName>
    <definedName name="LSNO224" localSheetId="3">#REF!</definedName>
    <definedName name="LSNO224">NA()</definedName>
    <definedName name="LSNO224_1">"#REF!"</definedName>
    <definedName name="LSNO224_12">"$#REF!.#REF!#REF!"</definedName>
    <definedName name="LSNO225" localSheetId="1">#REF!</definedName>
    <definedName name="LSNO225" localSheetId="8">#REF!</definedName>
    <definedName name="LSNO225" localSheetId="3">#REF!</definedName>
    <definedName name="LSNO225">NA()</definedName>
    <definedName name="LSNO225_1">"#REF!"</definedName>
    <definedName name="LSNO225_12">"$#REF!.#REF!#REF!"</definedName>
    <definedName name="LSNO226" localSheetId="1">#REF!</definedName>
    <definedName name="LSNO226" localSheetId="8">#REF!</definedName>
    <definedName name="LSNO226" localSheetId="3">#REF!</definedName>
    <definedName name="LSNO226">NA()</definedName>
    <definedName name="LSNO226_1">"#REF!"</definedName>
    <definedName name="LSNO226_12">"$#REF!.#REF!#REF!"</definedName>
    <definedName name="LSNO227" localSheetId="1">#REF!</definedName>
    <definedName name="LSNO227" localSheetId="8">#REF!</definedName>
    <definedName name="LSNO227" localSheetId="3">#REF!</definedName>
    <definedName name="LSNO227">NA()</definedName>
    <definedName name="LSNO227_1">"#REF!"</definedName>
    <definedName name="LSNO227_12">"$#REF!.#REF!#REF!"</definedName>
    <definedName name="LSNO228" localSheetId="1">#REF!</definedName>
    <definedName name="LSNO228" localSheetId="8">#REF!</definedName>
    <definedName name="LSNO228" localSheetId="3">#REF!</definedName>
    <definedName name="LSNO228">NA()</definedName>
    <definedName name="LSNO228_1">"#REF!"</definedName>
    <definedName name="LSNO228_12">"$#REF!.#REF!#REF!"</definedName>
    <definedName name="LSNO229" localSheetId="1">#REF!</definedName>
    <definedName name="LSNO229" localSheetId="8">#REF!</definedName>
    <definedName name="LSNO229" localSheetId="3">#REF!</definedName>
    <definedName name="LSNO229">NA()</definedName>
    <definedName name="LSNO229_1">"#REF!"</definedName>
    <definedName name="LSNO229_12">"$#REF!.#REF!#REF!"</definedName>
    <definedName name="LSNO23" localSheetId="1">#REF!</definedName>
    <definedName name="LSNO23" localSheetId="8">#REF!</definedName>
    <definedName name="LSNO23" localSheetId="3">#REF!</definedName>
    <definedName name="LSNO23">NA()</definedName>
    <definedName name="LSNO23_1">"#REF!"</definedName>
    <definedName name="LSNO23_12">"$#REF!.#REF!#REF!"</definedName>
    <definedName name="LSNO230" localSheetId="1">#REF!</definedName>
    <definedName name="LSNO230" localSheetId="8">#REF!</definedName>
    <definedName name="LSNO230" localSheetId="3">#REF!</definedName>
    <definedName name="LSNO230">NA()</definedName>
    <definedName name="LSNO230_1">"#REF!"</definedName>
    <definedName name="LSNO230_12">"$#REF!.#REF!#REF!"</definedName>
    <definedName name="LSNO231" localSheetId="1">#REF!</definedName>
    <definedName name="LSNO231" localSheetId="8">#REF!</definedName>
    <definedName name="LSNO231" localSheetId="3">#REF!</definedName>
    <definedName name="LSNO231">NA()</definedName>
    <definedName name="LSNO231_1">"#REF!"</definedName>
    <definedName name="LSNO231_12">"$#REF!.#REF!#REF!"</definedName>
    <definedName name="LSNO232" localSheetId="1">#REF!</definedName>
    <definedName name="LSNO232" localSheetId="8">#REF!</definedName>
    <definedName name="LSNO232" localSheetId="3">#REF!</definedName>
    <definedName name="LSNO232">NA()</definedName>
    <definedName name="LSNO232_1">"#REF!"</definedName>
    <definedName name="LSNO232_12">"$#REF!.#REF!#REF!"</definedName>
    <definedName name="LSNO233" localSheetId="1">#REF!</definedName>
    <definedName name="LSNO233" localSheetId="8">#REF!</definedName>
    <definedName name="LSNO233" localSheetId="3">#REF!</definedName>
    <definedName name="LSNO233">NA()</definedName>
    <definedName name="LSNO233_1">"#REF!"</definedName>
    <definedName name="LSNO233_12">"$#REF!.#REF!#REF!"</definedName>
    <definedName name="LSNO234" localSheetId="1">#REF!</definedName>
    <definedName name="LSNO234" localSheetId="8">#REF!</definedName>
    <definedName name="LSNO234" localSheetId="3">#REF!</definedName>
    <definedName name="LSNO234">NA()</definedName>
    <definedName name="LSNO234_1">"#REF!"</definedName>
    <definedName name="LSNO234_12">"$#REF!.#REF!#REF!"</definedName>
    <definedName name="LSNO235" localSheetId="1">#REF!</definedName>
    <definedName name="LSNO235" localSheetId="8">#REF!</definedName>
    <definedName name="LSNO235" localSheetId="3">#REF!</definedName>
    <definedName name="LSNO235">NA()</definedName>
    <definedName name="LSNO235_1">"#REF!"</definedName>
    <definedName name="LSNO235_12">"$#REF!.#REF!#REF!"</definedName>
    <definedName name="LSNO236" localSheetId="1">#REF!</definedName>
    <definedName name="LSNO236" localSheetId="8">#REF!</definedName>
    <definedName name="LSNO236" localSheetId="3">#REF!</definedName>
    <definedName name="LSNO236">NA()</definedName>
    <definedName name="LSNO236_1">"#REF!"</definedName>
    <definedName name="LSNO236_12">"$#REF!.#REF!#REF!"</definedName>
    <definedName name="LSNO237" localSheetId="1">#REF!</definedName>
    <definedName name="LSNO237" localSheetId="8">#REF!</definedName>
    <definedName name="LSNO237" localSheetId="3">#REF!</definedName>
    <definedName name="LSNO237">NA()</definedName>
    <definedName name="LSNO237_1">"#REF!"</definedName>
    <definedName name="LSNO237_12">"$#REF!.#REF!#REF!"</definedName>
    <definedName name="LSNO238" localSheetId="1">#REF!</definedName>
    <definedName name="LSNO238" localSheetId="8">#REF!</definedName>
    <definedName name="LSNO238" localSheetId="3">#REF!</definedName>
    <definedName name="LSNO238">NA()</definedName>
    <definedName name="LSNO238_1">"#REF!"</definedName>
    <definedName name="LSNO238_12">"$#REF!.#REF!#REF!"</definedName>
    <definedName name="LSNO239" localSheetId="1">#REF!</definedName>
    <definedName name="LSNO239" localSheetId="8">#REF!</definedName>
    <definedName name="LSNO239" localSheetId="3">#REF!</definedName>
    <definedName name="LSNO239">NA()</definedName>
    <definedName name="LSNO239_1">"#REF!"</definedName>
    <definedName name="LSNO239_12">"$#REF!.#REF!#REF!"</definedName>
    <definedName name="LSNO24" localSheetId="1">#REF!</definedName>
    <definedName name="LSNO24" localSheetId="8">#REF!</definedName>
    <definedName name="LSNO24" localSheetId="3">#REF!</definedName>
    <definedName name="LSNO24">NA()</definedName>
    <definedName name="LSNO24_1">"#REF!"</definedName>
    <definedName name="LSNO24_12">"$#REF!.#REF!#REF!"</definedName>
    <definedName name="LSNO240" localSheetId="1">#REF!</definedName>
    <definedName name="LSNO240" localSheetId="8">#REF!</definedName>
    <definedName name="LSNO240" localSheetId="3">#REF!</definedName>
    <definedName name="LSNO240">NA()</definedName>
    <definedName name="LSNO240_1">"#REF!"</definedName>
    <definedName name="LSNO240_12">"$#REF!.#REF!#REF!"</definedName>
    <definedName name="LSNO241" localSheetId="1">#REF!</definedName>
    <definedName name="LSNO241" localSheetId="8">#REF!</definedName>
    <definedName name="LSNO241" localSheetId="3">#REF!</definedName>
    <definedName name="LSNO241">NA()</definedName>
    <definedName name="LSNO241_1">"#REF!"</definedName>
    <definedName name="LSNO241_12">"$#REF!.#REF!#REF!"</definedName>
    <definedName name="LSNO242" localSheetId="1">#REF!</definedName>
    <definedName name="LSNO242" localSheetId="8">#REF!</definedName>
    <definedName name="LSNO242" localSheetId="3">#REF!</definedName>
    <definedName name="LSNO242">NA()</definedName>
    <definedName name="LSNO242_1">"#REF!"</definedName>
    <definedName name="LSNO242_12">"$#REF!.#REF!#REF!"</definedName>
    <definedName name="LSNO243" localSheetId="1">#REF!</definedName>
    <definedName name="LSNO243" localSheetId="8">#REF!</definedName>
    <definedName name="LSNO243" localSheetId="3">#REF!</definedName>
    <definedName name="LSNO243">NA()</definedName>
    <definedName name="LSNO243_1">"#REF!"</definedName>
    <definedName name="LSNO243_12">"$#REF!.#REF!#REF!"</definedName>
    <definedName name="LSNO244" localSheetId="1">#REF!</definedName>
    <definedName name="LSNO244" localSheetId="8">#REF!</definedName>
    <definedName name="LSNO244" localSheetId="3">#REF!</definedName>
    <definedName name="LSNO244">NA()</definedName>
    <definedName name="LSNO244_1">"#REF!"</definedName>
    <definedName name="LSNO244_12">"$#REF!.#REF!#REF!"</definedName>
    <definedName name="LSNO245" localSheetId="1">#REF!</definedName>
    <definedName name="LSNO245" localSheetId="8">#REF!</definedName>
    <definedName name="LSNO245" localSheetId="3">#REF!</definedName>
    <definedName name="LSNO245">NA()</definedName>
    <definedName name="LSNO245_1">"#REF!"</definedName>
    <definedName name="LSNO245_12">"$#REF!.#REF!#REF!"</definedName>
    <definedName name="LSNO246" localSheetId="1">#REF!</definedName>
    <definedName name="LSNO246" localSheetId="8">#REF!</definedName>
    <definedName name="LSNO246" localSheetId="3">#REF!</definedName>
    <definedName name="LSNO246">NA()</definedName>
    <definedName name="LSNO246_1">"#REF!"</definedName>
    <definedName name="LSNO246_12">"$#REF!.#REF!#REF!"</definedName>
    <definedName name="LSNO247" localSheetId="1">#REF!</definedName>
    <definedName name="LSNO247" localSheetId="8">#REF!</definedName>
    <definedName name="LSNO247" localSheetId="3">#REF!</definedName>
    <definedName name="LSNO247">NA()</definedName>
    <definedName name="LSNO247_1">"#REF!"</definedName>
    <definedName name="LSNO247_12">"$#REF!.#REF!#REF!"</definedName>
    <definedName name="LSNO248" localSheetId="1">#REF!</definedName>
    <definedName name="LSNO248" localSheetId="8">#REF!</definedName>
    <definedName name="LSNO248" localSheetId="3">#REF!</definedName>
    <definedName name="LSNO248">NA()</definedName>
    <definedName name="LSNO248_1">"#REF!"</definedName>
    <definedName name="LSNO248_12">"$#REF!.#REF!#REF!"</definedName>
    <definedName name="LSNO249" localSheetId="1">#REF!</definedName>
    <definedName name="LSNO249" localSheetId="8">#REF!</definedName>
    <definedName name="LSNO249" localSheetId="3">#REF!</definedName>
    <definedName name="LSNO249">NA()</definedName>
    <definedName name="LSNO249_1">"#REF!"</definedName>
    <definedName name="LSNO249_12">"$#REF!.#REF!#REF!"</definedName>
    <definedName name="LSNO25" localSheetId="1">#REF!</definedName>
    <definedName name="LSNO25" localSheetId="8">#REF!</definedName>
    <definedName name="LSNO25" localSheetId="3">#REF!</definedName>
    <definedName name="LSNO25">NA()</definedName>
    <definedName name="LSNO25_1">"#REF!"</definedName>
    <definedName name="LSNO25_12">"$#REF!.#REF!#REF!"</definedName>
    <definedName name="LSNO250" localSheetId="1">#REF!</definedName>
    <definedName name="LSNO250" localSheetId="8">#REF!</definedName>
    <definedName name="LSNO250" localSheetId="3">#REF!</definedName>
    <definedName name="LSNO250">NA()</definedName>
    <definedName name="LSNO250_1">"#REF!"</definedName>
    <definedName name="LSNO250_12">"$#REF!.#REF!#REF!"</definedName>
    <definedName name="LSNO251" localSheetId="1">#REF!</definedName>
    <definedName name="LSNO251" localSheetId="8">#REF!</definedName>
    <definedName name="LSNO251" localSheetId="3">#REF!</definedName>
    <definedName name="LSNO251">NA()</definedName>
    <definedName name="LSNO251_1">"#REF!"</definedName>
    <definedName name="LSNO251_12">"$#REF!.#REF!#REF!"</definedName>
    <definedName name="LSNO26" localSheetId="1">#REF!</definedName>
    <definedName name="LSNO26" localSheetId="8">#REF!</definedName>
    <definedName name="LSNO26" localSheetId="3">#REF!</definedName>
    <definedName name="LSNO26">NA()</definedName>
    <definedName name="LSNO26_1">"#REF!"</definedName>
    <definedName name="LSNO26_12">"$#REF!.#REF!#REF!"</definedName>
    <definedName name="LSNO27" localSheetId="1">#REF!</definedName>
    <definedName name="LSNO27" localSheetId="8">#REF!</definedName>
    <definedName name="LSNO27" localSheetId="3">#REF!</definedName>
    <definedName name="LSNO27">NA()</definedName>
    <definedName name="LSNO27_1">"#REF!"</definedName>
    <definedName name="LSNO27_12">"$#REF!.#REF!#REF!"</definedName>
    <definedName name="LSNO28" localSheetId="1">#REF!</definedName>
    <definedName name="LSNO28" localSheetId="8">#REF!</definedName>
    <definedName name="LSNO28" localSheetId="3">#REF!</definedName>
    <definedName name="LSNO28">NA()</definedName>
    <definedName name="LSNO28_1">"#REF!"</definedName>
    <definedName name="LSNO28_12">"$#REF!.#REF!#REF!"</definedName>
    <definedName name="LSNO29" localSheetId="1">#REF!</definedName>
    <definedName name="LSNO29" localSheetId="8">#REF!</definedName>
    <definedName name="LSNO29" localSheetId="3">#REF!</definedName>
    <definedName name="LSNO29">NA()</definedName>
    <definedName name="LSNO29_1">"#REF!"</definedName>
    <definedName name="LSNO29_12">"$#REF!.#REF!#REF!"</definedName>
    <definedName name="LSNO3" localSheetId="1">#REF!</definedName>
    <definedName name="LSNO3" localSheetId="8">#REF!</definedName>
    <definedName name="LSNO3" localSheetId="3">#REF!</definedName>
    <definedName name="LSNO3">NA()</definedName>
    <definedName name="LSNO3_1">"#REF!"</definedName>
    <definedName name="LSNO3_12">"$#REF!.#REF!#REF!"</definedName>
    <definedName name="LSNO30" localSheetId="1">#REF!</definedName>
    <definedName name="LSNO30" localSheetId="8">#REF!</definedName>
    <definedName name="LSNO30" localSheetId="3">#REF!</definedName>
    <definedName name="LSNO30">NA()</definedName>
    <definedName name="LSNO30_1">"#REF!"</definedName>
    <definedName name="LSNO30_12">"$#REF!.#REF!#REF!"</definedName>
    <definedName name="LSNO31" localSheetId="1">#REF!</definedName>
    <definedName name="LSNO31" localSheetId="8">#REF!</definedName>
    <definedName name="LSNO31" localSheetId="3">#REF!</definedName>
    <definedName name="LSNO31">NA()</definedName>
    <definedName name="LSNO31_1">"#REF!"</definedName>
    <definedName name="LSNO31_12">"$#REF!.#REF!#REF!"</definedName>
    <definedName name="LSNO32" localSheetId="1">#REF!</definedName>
    <definedName name="LSNO32" localSheetId="8">#REF!</definedName>
    <definedName name="LSNO32" localSheetId="3">#REF!</definedName>
    <definedName name="LSNO32">NA()</definedName>
    <definedName name="LSNO32_1">"#REF!"</definedName>
    <definedName name="LSNO32_12">"$#REF!.#REF!#REF!"</definedName>
    <definedName name="LSNO33" localSheetId="1">#REF!</definedName>
    <definedName name="LSNO33" localSheetId="8">#REF!</definedName>
    <definedName name="LSNO33" localSheetId="3">#REF!</definedName>
    <definedName name="LSNO33">NA()</definedName>
    <definedName name="LSNO33_1">"#REF!"</definedName>
    <definedName name="LSNO33_12">"$#REF!.#REF!#REF!"</definedName>
    <definedName name="LSNO34" localSheetId="1">#REF!</definedName>
    <definedName name="LSNO34" localSheetId="8">#REF!</definedName>
    <definedName name="LSNO34" localSheetId="3">#REF!</definedName>
    <definedName name="LSNO34">NA()</definedName>
    <definedName name="LSNO34_1">"#REF!"</definedName>
    <definedName name="LSNO34_12">"$#REF!.#REF!#REF!"</definedName>
    <definedName name="LSNO35" localSheetId="1">#REF!</definedName>
    <definedName name="LSNO35" localSheetId="8">#REF!</definedName>
    <definedName name="LSNO35" localSheetId="3">#REF!</definedName>
    <definedName name="LSNO35">NA()</definedName>
    <definedName name="LSNO35_1">"#REF!"</definedName>
    <definedName name="LSNO35_12">"$#REF!.#REF!#REF!"</definedName>
    <definedName name="LSNO36" localSheetId="1">#REF!</definedName>
    <definedName name="LSNO36" localSheetId="8">#REF!</definedName>
    <definedName name="LSNO36" localSheetId="3">#REF!</definedName>
    <definedName name="LSNO36">NA()</definedName>
    <definedName name="LSNO36_1">"#REF!"</definedName>
    <definedName name="LSNO36_12">"$#REF!.#REF!#REF!"</definedName>
    <definedName name="LSNO37" localSheetId="1">#REF!</definedName>
    <definedName name="LSNO37" localSheetId="8">#REF!</definedName>
    <definedName name="LSNO37" localSheetId="3">#REF!</definedName>
    <definedName name="LSNO37">NA()</definedName>
    <definedName name="LSNO37_1">"#REF!"</definedName>
    <definedName name="LSNO37_12">"$#REF!.#REF!#REF!"</definedName>
    <definedName name="LSNO38" localSheetId="1">#REF!</definedName>
    <definedName name="LSNO38" localSheetId="8">#REF!</definedName>
    <definedName name="LSNO38" localSheetId="3">#REF!</definedName>
    <definedName name="LSNO38">NA()</definedName>
    <definedName name="LSNO38_1">"#REF!"</definedName>
    <definedName name="LSNO38_12">"$#REF!.#REF!#REF!"</definedName>
    <definedName name="LSNO39" localSheetId="1">#REF!</definedName>
    <definedName name="LSNO39" localSheetId="8">#REF!</definedName>
    <definedName name="LSNO39" localSheetId="3">#REF!</definedName>
    <definedName name="LSNO39">NA()</definedName>
    <definedName name="LSNO39_1">"#REF!"</definedName>
    <definedName name="LSNO39_12">"$#REF!.#REF!#REF!"</definedName>
    <definedName name="LSNO4" localSheetId="1">#REF!</definedName>
    <definedName name="LSNO4" localSheetId="8">#REF!</definedName>
    <definedName name="LSNO4" localSheetId="3">#REF!</definedName>
    <definedName name="LSNO4">NA()</definedName>
    <definedName name="LSNO4_1">"#REF!"</definedName>
    <definedName name="LSNO4_12">"$#REF!.#REF!#REF!"</definedName>
    <definedName name="LSNO40" localSheetId="1">#REF!</definedName>
    <definedName name="LSNO40" localSheetId="8">#REF!</definedName>
    <definedName name="LSNO40" localSheetId="3">#REF!</definedName>
    <definedName name="LSNO40">NA()</definedName>
    <definedName name="LSNO40_1">"#REF!"</definedName>
    <definedName name="LSNO40_12">"$#REF!.#REF!#REF!"</definedName>
    <definedName name="LSNO41" localSheetId="1">#REF!</definedName>
    <definedName name="LSNO41" localSheetId="8">#REF!</definedName>
    <definedName name="LSNO41" localSheetId="3">#REF!</definedName>
    <definedName name="LSNO41">NA()</definedName>
    <definedName name="LSNO41_1">"#REF!"</definedName>
    <definedName name="LSNO41_12">"$#REF!.#REF!#REF!"</definedName>
    <definedName name="LSNO42" localSheetId="1">#REF!</definedName>
    <definedName name="LSNO42" localSheetId="8">#REF!</definedName>
    <definedName name="LSNO42" localSheetId="3">#REF!</definedName>
    <definedName name="LSNO42">NA()</definedName>
    <definedName name="LSNO42_1">"#REF!"</definedName>
    <definedName name="LSNO42_12">"$#REF!.#REF!#REF!"</definedName>
    <definedName name="LSNO43" localSheetId="1">#REF!</definedName>
    <definedName name="LSNO43" localSheetId="8">#REF!</definedName>
    <definedName name="LSNO43" localSheetId="3">#REF!</definedName>
    <definedName name="LSNO43">NA()</definedName>
    <definedName name="LSNO43_1">"#REF!"</definedName>
    <definedName name="LSNO43_12">"$#REF!.#REF!#REF!"</definedName>
    <definedName name="LSNO44" localSheetId="1">#REF!</definedName>
    <definedName name="LSNO44" localSheetId="8">#REF!</definedName>
    <definedName name="LSNO44" localSheetId="3">#REF!</definedName>
    <definedName name="LSNO44">NA()</definedName>
    <definedName name="LSNO44_1">"#REF!"</definedName>
    <definedName name="LSNO44_12">"$#REF!.#REF!#REF!"</definedName>
    <definedName name="LSNO45" localSheetId="1">#REF!</definedName>
    <definedName name="LSNO45" localSheetId="8">#REF!</definedName>
    <definedName name="LSNO45" localSheetId="3">#REF!</definedName>
    <definedName name="LSNO45">NA()</definedName>
    <definedName name="LSNO45_1">"#REF!"</definedName>
    <definedName name="LSNO45_12">"$#REF!.#REF!#REF!"</definedName>
    <definedName name="LSNO46" localSheetId="1">#REF!</definedName>
    <definedName name="LSNO46" localSheetId="8">#REF!</definedName>
    <definedName name="LSNO46" localSheetId="3">#REF!</definedName>
    <definedName name="LSNO46">NA()</definedName>
    <definedName name="LSNO46_1">"#REF!"</definedName>
    <definedName name="LSNO46_12">"$#REF!.#REF!#REF!"</definedName>
    <definedName name="LSNO47" localSheetId="1">#REF!</definedName>
    <definedName name="LSNO47" localSheetId="8">#REF!</definedName>
    <definedName name="LSNO47" localSheetId="3">#REF!</definedName>
    <definedName name="LSNO47">NA()</definedName>
    <definedName name="LSNO47_1">"#REF!"</definedName>
    <definedName name="LSNO47_12">"$#REF!.#REF!#REF!"</definedName>
    <definedName name="LSNO48" localSheetId="1">#REF!</definedName>
    <definedName name="LSNO48" localSheetId="8">#REF!</definedName>
    <definedName name="LSNO48" localSheetId="3">#REF!</definedName>
    <definedName name="LSNO48">NA()</definedName>
    <definedName name="LSNO48_1">"#REF!"</definedName>
    <definedName name="LSNO48_12">"$#REF!.#REF!#REF!"</definedName>
    <definedName name="LSNO49" localSheetId="1">#REF!</definedName>
    <definedName name="LSNO49" localSheetId="8">#REF!</definedName>
    <definedName name="LSNO49" localSheetId="3">#REF!</definedName>
    <definedName name="LSNO49">NA()</definedName>
    <definedName name="LSNO49_1">"#REF!"</definedName>
    <definedName name="LSNO49_12">"$#REF!.#REF!#REF!"</definedName>
    <definedName name="LSNO5" localSheetId="1">#REF!</definedName>
    <definedName name="LSNO5" localSheetId="8">#REF!</definedName>
    <definedName name="LSNO5" localSheetId="3">#REF!</definedName>
    <definedName name="LSNO5">NA()</definedName>
    <definedName name="LSNO5_1">"#REF!"</definedName>
    <definedName name="LSNO5_12">"$#REF!.#REF!#REF!"</definedName>
    <definedName name="LSNO50" localSheetId="1">#REF!</definedName>
    <definedName name="LSNO50" localSheetId="8">#REF!</definedName>
    <definedName name="LSNO50" localSheetId="3">#REF!</definedName>
    <definedName name="LSNO50">NA()</definedName>
    <definedName name="LSNO50_1">"#REF!"</definedName>
    <definedName name="LSNO50_12">"$#REF!.#REF!#REF!"</definedName>
    <definedName name="LSNO51" localSheetId="1">#REF!</definedName>
    <definedName name="LSNO51" localSheetId="8">#REF!</definedName>
    <definedName name="LSNO51" localSheetId="3">#REF!</definedName>
    <definedName name="LSNO51">NA()</definedName>
    <definedName name="LSNO51_1">"#REF!"</definedName>
    <definedName name="LSNO51_12">"$#REF!.#REF!#REF!"</definedName>
    <definedName name="LSNO52" localSheetId="1">#REF!</definedName>
    <definedName name="LSNO52" localSheetId="8">#REF!</definedName>
    <definedName name="LSNO52" localSheetId="3">#REF!</definedName>
    <definedName name="LSNO52">NA()</definedName>
    <definedName name="LSNO52_1">"#REF!"</definedName>
    <definedName name="LSNO52_12">"$#REF!.#REF!#REF!"</definedName>
    <definedName name="LSNO53" localSheetId="1">#REF!</definedName>
    <definedName name="LSNO53" localSheetId="8">#REF!</definedName>
    <definedName name="LSNO53" localSheetId="3">#REF!</definedName>
    <definedName name="LSNO53">NA()</definedName>
    <definedName name="LSNO53_1">"#REF!"</definedName>
    <definedName name="LSNO53_12">"$#REF!.#REF!#REF!"</definedName>
    <definedName name="LSNO54" localSheetId="1">#REF!</definedName>
    <definedName name="LSNO54" localSheetId="8">#REF!</definedName>
    <definedName name="LSNO54" localSheetId="3">#REF!</definedName>
    <definedName name="LSNO54">NA()</definedName>
    <definedName name="LSNO54_1">"#REF!"</definedName>
    <definedName name="LSNO54_12">"$#REF!.#REF!#REF!"</definedName>
    <definedName name="LSNO55" localSheetId="1">#REF!</definedName>
    <definedName name="LSNO55" localSheetId="8">#REF!</definedName>
    <definedName name="LSNO55" localSheetId="3">#REF!</definedName>
    <definedName name="LSNO55">NA()</definedName>
    <definedName name="LSNO55_1">"#REF!"</definedName>
    <definedName name="LSNO55_12">"$#REF!.#REF!#REF!"</definedName>
    <definedName name="LSNO56" localSheetId="1">#REF!</definedName>
    <definedName name="LSNO56" localSheetId="8">#REF!</definedName>
    <definedName name="LSNO56" localSheetId="3">#REF!</definedName>
    <definedName name="LSNO56">NA()</definedName>
    <definedName name="LSNO56_1">"#REF!"</definedName>
    <definedName name="LSNO56_12">"$#REF!.#REF!#REF!"</definedName>
    <definedName name="LSNO57" localSheetId="1">#REF!</definedName>
    <definedName name="LSNO57" localSheetId="8">#REF!</definedName>
    <definedName name="LSNO57" localSheetId="3">#REF!</definedName>
    <definedName name="LSNO57">NA()</definedName>
    <definedName name="LSNO57_1">"#REF!"</definedName>
    <definedName name="LSNO57_12">"$#REF!.#REF!#REF!"</definedName>
    <definedName name="LSNO58" localSheetId="1">#REF!</definedName>
    <definedName name="LSNO58" localSheetId="8">#REF!</definedName>
    <definedName name="LSNO58" localSheetId="3">#REF!</definedName>
    <definedName name="LSNO58">NA()</definedName>
    <definedName name="LSNO58_1">"#REF!"</definedName>
    <definedName name="LSNO58_12">"$#REF!.#REF!#REF!"</definedName>
    <definedName name="LSNO59" localSheetId="1">#REF!</definedName>
    <definedName name="LSNO59" localSheetId="8">#REF!</definedName>
    <definedName name="LSNO59" localSheetId="3">#REF!</definedName>
    <definedName name="LSNO59">NA()</definedName>
    <definedName name="LSNO59_1">"#REF!"</definedName>
    <definedName name="LSNO59_12">"$#REF!.#REF!#REF!"</definedName>
    <definedName name="LSNO6" localSheetId="1">#REF!</definedName>
    <definedName name="LSNO6" localSheetId="8">#REF!</definedName>
    <definedName name="LSNO6" localSheetId="3">#REF!</definedName>
    <definedName name="LSNO6">NA()</definedName>
    <definedName name="LSNO6_1">"#REF!"</definedName>
    <definedName name="LSNO6_12">"$#REF!.#REF!#REF!"</definedName>
    <definedName name="LSNO60" localSheetId="1">#REF!</definedName>
    <definedName name="LSNO60" localSheetId="8">#REF!</definedName>
    <definedName name="LSNO60" localSheetId="3">#REF!</definedName>
    <definedName name="LSNO60">NA()</definedName>
    <definedName name="LSNO60_1">"#REF!"</definedName>
    <definedName name="LSNO60_12">"$#REF!.#REF!#REF!"</definedName>
    <definedName name="LSNO61" localSheetId="1">#REF!</definedName>
    <definedName name="LSNO61" localSheetId="8">#REF!</definedName>
    <definedName name="LSNO61" localSheetId="3">#REF!</definedName>
    <definedName name="LSNO61">NA()</definedName>
    <definedName name="LSNO61_1">"#REF!"</definedName>
    <definedName name="LSNO61_12">"$#REF!.#REF!#REF!"</definedName>
    <definedName name="LSNO62" localSheetId="1">#REF!</definedName>
    <definedName name="LSNO62" localSheetId="8">#REF!</definedName>
    <definedName name="LSNO62" localSheetId="3">#REF!</definedName>
    <definedName name="LSNO62">NA()</definedName>
    <definedName name="LSNO62_1">"#REF!"</definedName>
    <definedName name="LSNO62_12">"$#REF!.#REF!#REF!"</definedName>
    <definedName name="LSNO63" localSheetId="1">#REF!</definedName>
    <definedName name="LSNO63" localSheetId="8">#REF!</definedName>
    <definedName name="LSNO63" localSheetId="3">#REF!</definedName>
    <definedName name="LSNO63">NA()</definedName>
    <definedName name="LSNO63_1">"#REF!"</definedName>
    <definedName name="LSNO63_12">"$#REF!.#REF!#REF!"</definedName>
    <definedName name="LSNO64" localSheetId="1">#REF!</definedName>
    <definedName name="LSNO64" localSheetId="8">#REF!</definedName>
    <definedName name="LSNO64" localSheetId="3">#REF!</definedName>
    <definedName name="LSNO64">NA()</definedName>
    <definedName name="LSNO64_1">"#REF!"</definedName>
    <definedName name="LSNO64_12">"$#REF!.#REF!#REF!"</definedName>
    <definedName name="LSNO65" localSheetId="1">#REF!</definedName>
    <definedName name="LSNO65" localSheetId="8">#REF!</definedName>
    <definedName name="LSNO65" localSheetId="3">#REF!</definedName>
    <definedName name="LSNO65">NA()</definedName>
    <definedName name="LSNO65_1">"#REF!"</definedName>
    <definedName name="LSNO65_12">"$#REF!.#REF!#REF!"</definedName>
    <definedName name="LSNO66" localSheetId="1">#REF!</definedName>
    <definedName name="LSNO66" localSheetId="8">#REF!</definedName>
    <definedName name="LSNO66" localSheetId="3">#REF!</definedName>
    <definedName name="LSNO66">NA()</definedName>
    <definedName name="LSNO66_1">"#REF!"</definedName>
    <definedName name="LSNO66_12">"$#REF!.#REF!#REF!"</definedName>
    <definedName name="LSNO67" localSheetId="1">#REF!</definedName>
    <definedName name="LSNO67" localSheetId="8">#REF!</definedName>
    <definedName name="LSNO67" localSheetId="3">#REF!</definedName>
    <definedName name="LSNO67">NA()</definedName>
    <definedName name="LSNO67_1">"#REF!"</definedName>
    <definedName name="LSNO67_12">"$#REF!.#REF!#REF!"</definedName>
    <definedName name="LSNO68" localSheetId="1">#REF!</definedName>
    <definedName name="LSNO68" localSheetId="8">#REF!</definedName>
    <definedName name="LSNO68" localSheetId="3">#REF!</definedName>
    <definedName name="LSNO68">NA()</definedName>
    <definedName name="LSNO68_1">"#REF!"</definedName>
    <definedName name="LSNO68_12">"$#REF!.#REF!#REF!"</definedName>
    <definedName name="LSNO69" localSheetId="1">#REF!</definedName>
    <definedName name="LSNO69" localSheetId="8">#REF!</definedName>
    <definedName name="LSNO69" localSheetId="3">#REF!</definedName>
    <definedName name="LSNO69">NA()</definedName>
    <definedName name="LSNO69_1">"#REF!"</definedName>
    <definedName name="LSNO69_12">"$#REF!.#REF!#REF!"</definedName>
    <definedName name="LSNO7" localSheetId="1">#REF!</definedName>
    <definedName name="LSNO7" localSheetId="8">#REF!</definedName>
    <definedName name="LSNO7" localSheetId="3">#REF!</definedName>
    <definedName name="LSNO7">NA()</definedName>
    <definedName name="LSNO7_1">"#REF!"</definedName>
    <definedName name="LSNO7_12">"$#REF!.#REF!#REF!"</definedName>
    <definedName name="LSNO70" localSheetId="1">#REF!</definedName>
    <definedName name="LSNO70" localSheetId="8">#REF!</definedName>
    <definedName name="LSNO70" localSheetId="3">#REF!</definedName>
    <definedName name="LSNO70">NA()</definedName>
    <definedName name="LSNO70_1">"#REF!"</definedName>
    <definedName name="LSNO70_12">"$#REF!.#REF!#REF!"</definedName>
    <definedName name="LSNO71" localSheetId="1">#REF!</definedName>
    <definedName name="LSNO71" localSheetId="8">#REF!</definedName>
    <definedName name="LSNO71" localSheetId="3">#REF!</definedName>
    <definedName name="LSNO71">NA()</definedName>
    <definedName name="LSNO71_1">"#REF!"</definedName>
    <definedName name="LSNO71_12">"$#REF!.#REF!#REF!"</definedName>
    <definedName name="LSNO72" localSheetId="1">#REF!</definedName>
    <definedName name="LSNO72" localSheetId="8">#REF!</definedName>
    <definedName name="LSNO72" localSheetId="3">#REF!</definedName>
    <definedName name="LSNO72">NA()</definedName>
    <definedName name="LSNO72_1">"#REF!"</definedName>
    <definedName name="LSNO72_12">"$#REF!.#REF!#REF!"</definedName>
    <definedName name="LSNO73" localSheetId="1">#REF!</definedName>
    <definedName name="LSNO73" localSheetId="8">#REF!</definedName>
    <definedName name="LSNO73" localSheetId="3">#REF!</definedName>
    <definedName name="LSNO73">NA()</definedName>
    <definedName name="LSNO73_1">"#REF!"</definedName>
    <definedName name="LSNO73_12">"$#REF!.#REF!#REF!"</definedName>
    <definedName name="LSNO74" localSheetId="1">#REF!</definedName>
    <definedName name="LSNO74" localSheetId="8">#REF!</definedName>
    <definedName name="LSNO74" localSheetId="3">#REF!</definedName>
    <definedName name="LSNO74">NA()</definedName>
    <definedName name="LSNO74_1">"#REF!"</definedName>
    <definedName name="LSNO74_12">"$#REF!.#REF!#REF!"</definedName>
    <definedName name="LSNO75" localSheetId="1">#REF!</definedName>
    <definedName name="LSNO75" localSheetId="8">#REF!</definedName>
    <definedName name="LSNO75" localSheetId="3">#REF!</definedName>
    <definedName name="LSNO75">NA()</definedName>
    <definedName name="LSNO75_1">"#REF!"</definedName>
    <definedName name="LSNO75_12">"$#REF!.#REF!#REF!"</definedName>
    <definedName name="LSNO76" localSheetId="1">#REF!</definedName>
    <definedName name="LSNO76" localSheetId="8">#REF!</definedName>
    <definedName name="LSNO76" localSheetId="3">#REF!</definedName>
    <definedName name="LSNO76">NA()</definedName>
    <definedName name="LSNO76_1">"#REF!"</definedName>
    <definedName name="LSNO76_12">"$#REF!.#REF!#REF!"</definedName>
    <definedName name="LSNO77" localSheetId="1">#REF!</definedName>
    <definedName name="LSNO77" localSheetId="8">#REF!</definedName>
    <definedName name="LSNO77" localSheetId="3">#REF!</definedName>
    <definedName name="LSNO77">NA()</definedName>
    <definedName name="LSNO77_1">"#REF!"</definedName>
    <definedName name="LSNO77_12">"$#REF!.#REF!#REF!"</definedName>
    <definedName name="LSNO78" localSheetId="1">#REF!</definedName>
    <definedName name="LSNO78" localSheetId="8">#REF!</definedName>
    <definedName name="LSNO78" localSheetId="3">#REF!</definedName>
    <definedName name="LSNO78">NA()</definedName>
    <definedName name="LSNO78_1">"#REF!"</definedName>
    <definedName name="LSNO78_12">"$#REF!.#REF!#REF!"</definedName>
    <definedName name="LSNO79" localSheetId="1">#REF!</definedName>
    <definedName name="LSNO79" localSheetId="8">#REF!</definedName>
    <definedName name="LSNO79" localSheetId="3">#REF!</definedName>
    <definedName name="LSNO79">NA()</definedName>
    <definedName name="LSNO79_1">"#REF!"</definedName>
    <definedName name="LSNO79_12">"$#REF!.#REF!#REF!"</definedName>
    <definedName name="LSNO8" localSheetId="1">#REF!</definedName>
    <definedName name="LSNO8" localSheetId="8">#REF!</definedName>
    <definedName name="LSNO8" localSheetId="3">#REF!</definedName>
    <definedName name="LSNO8">NA()</definedName>
    <definedName name="LSNO8_1">"#REF!"</definedName>
    <definedName name="LSNO8_12">"$#REF!.#REF!#REF!"</definedName>
    <definedName name="LSNO80" localSheetId="1">#REF!</definedName>
    <definedName name="LSNO80" localSheetId="8">#REF!</definedName>
    <definedName name="LSNO80" localSheetId="3">#REF!</definedName>
    <definedName name="LSNO80">NA()</definedName>
    <definedName name="LSNO80_1">"#REF!"</definedName>
    <definedName name="LSNO80_12">"$#REF!.#REF!#REF!"</definedName>
    <definedName name="LSNO81" localSheetId="1">#REF!</definedName>
    <definedName name="LSNO81" localSheetId="8">#REF!</definedName>
    <definedName name="LSNO81" localSheetId="3">#REF!</definedName>
    <definedName name="LSNO81">NA()</definedName>
    <definedName name="LSNO81_1">"#REF!"</definedName>
    <definedName name="LSNO81_12">"$#REF!.#REF!#REF!"</definedName>
    <definedName name="LSNO82" localSheetId="1">#REF!</definedName>
    <definedName name="LSNO82" localSheetId="8">#REF!</definedName>
    <definedName name="LSNO82" localSheetId="3">#REF!</definedName>
    <definedName name="LSNO82">NA()</definedName>
    <definedName name="LSNO82_1">"#REF!"</definedName>
    <definedName name="LSNO82_12">"$#REF!.#REF!#REF!"</definedName>
    <definedName name="LSNO83" localSheetId="1">#REF!</definedName>
    <definedName name="LSNO83" localSheetId="8">#REF!</definedName>
    <definedName name="LSNO83" localSheetId="3">#REF!</definedName>
    <definedName name="LSNO83">NA()</definedName>
    <definedName name="LSNO83_1">"#REF!"</definedName>
    <definedName name="LSNO83_12">"$#REF!.#REF!#REF!"</definedName>
    <definedName name="LSNO84" localSheetId="1">#REF!</definedName>
    <definedName name="LSNO84" localSheetId="8">#REF!</definedName>
    <definedName name="LSNO84" localSheetId="3">#REF!</definedName>
    <definedName name="LSNO84">NA()</definedName>
    <definedName name="LSNO84_1">"#REF!"</definedName>
    <definedName name="LSNO84_12">"$#REF!.#REF!#REF!"</definedName>
    <definedName name="LSNO85" localSheetId="1">#REF!</definedName>
    <definedName name="LSNO85" localSheetId="8">#REF!</definedName>
    <definedName name="LSNO85" localSheetId="3">#REF!</definedName>
    <definedName name="LSNO85">NA()</definedName>
    <definedName name="LSNO85_1">"#REF!"</definedName>
    <definedName name="LSNO85_12">"$#REF!.#REF!#REF!"</definedName>
    <definedName name="LSNO86" localSheetId="1">#REF!</definedName>
    <definedName name="LSNO86" localSheetId="8">#REF!</definedName>
    <definedName name="LSNO86" localSheetId="3">#REF!</definedName>
    <definedName name="LSNO86">NA()</definedName>
    <definedName name="LSNO86_1">"#REF!"</definedName>
    <definedName name="LSNO86_12">"$#REF!.#REF!#REF!"</definedName>
    <definedName name="LSNO87" localSheetId="1">#REF!</definedName>
    <definedName name="LSNO87" localSheetId="8">#REF!</definedName>
    <definedName name="LSNO87" localSheetId="3">#REF!</definedName>
    <definedName name="LSNO87">NA()</definedName>
    <definedName name="LSNO87_1">"#REF!"</definedName>
    <definedName name="LSNO87_12">"$#REF!.#REF!#REF!"</definedName>
    <definedName name="LSNO88" localSheetId="1">#REF!</definedName>
    <definedName name="LSNO88" localSheetId="8">#REF!</definedName>
    <definedName name="LSNO88" localSheetId="3">#REF!</definedName>
    <definedName name="LSNO88">NA()</definedName>
    <definedName name="LSNO88_1">"#REF!"</definedName>
    <definedName name="LSNO88_12">"$#REF!.#REF!#REF!"</definedName>
    <definedName name="LSNO89" localSheetId="1">#REF!</definedName>
    <definedName name="LSNO89" localSheetId="8">#REF!</definedName>
    <definedName name="LSNO89" localSheetId="3">#REF!</definedName>
    <definedName name="LSNO89">NA()</definedName>
    <definedName name="LSNO89_1">"#REF!"</definedName>
    <definedName name="LSNO89_12">"$#REF!.#REF!#REF!"</definedName>
    <definedName name="LSNO9" localSheetId="1">#REF!</definedName>
    <definedName name="LSNO9" localSheetId="8">#REF!</definedName>
    <definedName name="LSNO9" localSheetId="3">#REF!</definedName>
    <definedName name="LSNO9">NA()</definedName>
    <definedName name="LSNO9_1">"#REF!"</definedName>
    <definedName name="LSNO9_12">"$#REF!.#REF!#REF!"</definedName>
    <definedName name="LSNO90" localSheetId="1">#REF!</definedName>
    <definedName name="LSNO90" localSheetId="8">#REF!</definedName>
    <definedName name="LSNO90" localSheetId="3">#REF!</definedName>
    <definedName name="LSNO90">NA()</definedName>
    <definedName name="LSNO90_1">"#REF!"</definedName>
    <definedName name="LSNO90_12">"$#REF!.#REF!#REF!"</definedName>
    <definedName name="LSNO91" localSheetId="1">#REF!</definedName>
    <definedName name="LSNO91" localSheetId="8">#REF!</definedName>
    <definedName name="LSNO91" localSheetId="3">#REF!</definedName>
    <definedName name="LSNO91">NA()</definedName>
    <definedName name="LSNO91_1">"#REF!"</definedName>
    <definedName name="LSNO91_12">"$#REF!.#REF!#REF!"</definedName>
    <definedName name="LSNO92" localSheetId="1">#REF!</definedName>
    <definedName name="LSNO92" localSheetId="8">#REF!</definedName>
    <definedName name="LSNO92" localSheetId="3">#REF!</definedName>
    <definedName name="LSNO92">NA()</definedName>
    <definedName name="LSNO92_1">"#REF!"</definedName>
    <definedName name="LSNO92_12">"$#REF!.#REF!#REF!"</definedName>
    <definedName name="LSNO93" localSheetId="1">#REF!</definedName>
    <definedName name="LSNO93" localSheetId="8">#REF!</definedName>
    <definedName name="LSNO93" localSheetId="3">#REF!</definedName>
    <definedName name="LSNO93">NA()</definedName>
    <definedName name="LSNO93_1">"#REF!"</definedName>
    <definedName name="LSNO93_12">"$#REF!.#REF!#REF!"</definedName>
    <definedName name="LSNO94" localSheetId="1">#REF!</definedName>
    <definedName name="LSNO94" localSheetId="8">#REF!</definedName>
    <definedName name="LSNO94" localSheetId="3">#REF!</definedName>
    <definedName name="LSNO94">NA()</definedName>
    <definedName name="LSNO94_1">"#REF!"</definedName>
    <definedName name="LSNO94_12">"$#REF!.#REF!#REF!"</definedName>
    <definedName name="LSNO95" localSheetId="1">#REF!</definedName>
    <definedName name="LSNO95" localSheetId="8">#REF!</definedName>
    <definedName name="LSNO95" localSheetId="3">#REF!</definedName>
    <definedName name="LSNO95">NA()</definedName>
    <definedName name="LSNO95_1">"#REF!"</definedName>
    <definedName name="LSNO95_12">"$#REF!.#REF!#REF!"</definedName>
    <definedName name="LSNO96" localSheetId="1">#REF!</definedName>
    <definedName name="LSNO96" localSheetId="8">#REF!</definedName>
    <definedName name="LSNO96" localSheetId="3">#REF!</definedName>
    <definedName name="LSNO96">NA()</definedName>
    <definedName name="LSNO96_1">"#REF!"</definedName>
    <definedName name="LSNO96_12">"$#REF!.#REF!#REF!"</definedName>
    <definedName name="LSNO97" localSheetId="1">#REF!</definedName>
    <definedName name="LSNO97" localSheetId="8">#REF!</definedName>
    <definedName name="LSNO97" localSheetId="3">#REF!</definedName>
    <definedName name="LSNO97">NA()</definedName>
    <definedName name="LSNO97_1">"#REF!"</definedName>
    <definedName name="LSNO97_12">"$#REF!.#REF!#REF!"</definedName>
    <definedName name="LSNO98" localSheetId="1">#REF!</definedName>
    <definedName name="LSNO98" localSheetId="8">#REF!</definedName>
    <definedName name="LSNO98" localSheetId="3">#REF!</definedName>
    <definedName name="LSNO98">NA()</definedName>
    <definedName name="LSNO98_1">"#REF!"</definedName>
    <definedName name="LSNO98_12">"$#REF!.#REF!#REF!"</definedName>
    <definedName name="LSNO99" localSheetId="1">#REF!</definedName>
    <definedName name="LSNO99" localSheetId="8">#REF!</definedName>
    <definedName name="LSNO99" localSheetId="3">#REF!</definedName>
    <definedName name="LSNO99">NA()</definedName>
    <definedName name="LSNO99_1">"#REF!"</definedName>
    <definedName name="LSNO99_12">"$#REF!.#REF!#REF!"</definedName>
    <definedName name="LT">#REF!</definedName>
    <definedName name="LUBP2">#REF!</definedName>
    <definedName name="LUBP3">#REF!</definedName>
    <definedName name="LUBS">#REF!</definedName>
    <definedName name="LUMEN">#REF!</definedName>
    <definedName name="LUMEN___0">#REF!</definedName>
    <definedName name="LUMEN___13">#REF!</definedName>
    <definedName name="LUX">#REF!</definedName>
    <definedName name="LUX___0">#REF!</definedName>
    <definedName name="LUX___13">#REF!</definedName>
    <definedName name="lwbm">#REF!</definedName>
    <definedName name="Lwmm">"$#REF!.#REF!#REF!"</definedName>
    <definedName name="Lwmm_1">"#REF!"</definedName>
    <definedName name="Lwmm_24">NA()</definedName>
    <definedName name="Lwmm_7">NA()</definedName>
    <definedName name="Lx">#REF!</definedName>
    <definedName name="Lx___0">#REF!</definedName>
    <definedName name="Lx___13">#REF!</definedName>
    <definedName name="m" localSheetId="8"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 localSheetId="4"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 localSheetId="5"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 localSheetId="9">#N/A</definedName>
    <definedName name="m" localSheetId="1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 localSheetId="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 localSheetId="6"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 localSheetId="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 localSheetId="7"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___13">#REF!</definedName>
    <definedName name="M_01">#REF!</definedName>
    <definedName name="M_25_box_Culvert" localSheetId="9">#REF!</definedName>
    <definedName name="M_25_box_Culvert">#REF!</definedName>
    <definedName name="M_25_box_Culvert_1_1">"#REF!"</definedName>
    <definedName name="M_25_box_Culvert_1_17">"#REF!"</definedName>
    <definedName name="M_25_box_Culvert_1_17_1">"#REF!"</definedName>
    <definedName name="M_25_box_Culvert_1_2">"#REF!"</definedName>
    <definedName name="M_25_box_Culvert_1_22">"#REF!"</definedName>
    <definedName name="M_25_box_Culvert_1_22_1">"#REF!"</definedName>
    <definedName name="M_25_box_Culvert_10">"#REF!"</definedName>
    <definedName name="M_25_box_Culvert_10_1">"#REF!"</definedName>
    <definedName name="M_25_box_Culvert_10_17">"#REF!"</definedName>
    <definedName name="M_25_box_Culvert_10_17_1">"#REF!"</definedName>
    <definedName name="M_25_box_Culvert_10_22">"#REF!"</definedName>
    <definedName name="M_25_box_Culvert_10_22_1">"#REF!"</definedName>
    <definedName name="M_25_box_Culvert_11">"#REF!"</definedName>
    <definedName name="M_25_box_Culvert_11_1">"#REF!"</definedName>
    <definedName name="M_25_box_Culvert_11_17">"#REF!"</definedName>
    <definedName name="M_25_box_Culvert_11_17_1">"#REF!"</definedName>
    <definedName name="M_25_box_Culvert_11_22">"#REF!"</definedName>
    <definedName name="M_25_box_Culvert_11_22_1">"#REF!"</definedName>
    <definedName name="M_25_box_Culvert_12">"#REF!"</definedName>
    <definedName name="M_25_box_Culvert_12_1">"#REF!"</definedName>
    <definedName name="M_25_box_Culvert_12_17">"#REF!"</definedName>
    <definedName name="M_25_box_Culvert_12_17_1">"#REF!"</definedName>
    <definedName name="M_25_box_Culvert_12_22">"#REF!"</definedName>
    <definedName name="M_25_box_Culvert_12_22_1">"#REF!"</definedName>
    <definedName name="M_25_box_Culvert_14">"#REF!"</definedName>
    <definedName name="M_25_box_Culvert_14_1">"#REF!"</definedName>
    <definedName name="M_25_box_Culvert_14_17">"#REF!"</definedName>
    <definedName name="M_25_box_Culvert_14_17_1">"#REF!"</definedName>
    <definedName name="M_25_box_Culvert_14_22">"#REF!"</definedName>
    <definedName name="M_25_box_Culvert_14_22_1">"#REF!"</definedName>
    <definedName name="M_25_box_Culvert_16">"#REF!"</definedName>
    <definedName name="M_25_box_Culvert_16_1">"#REF!"</definedName>
    <definedName name="M_25_box_Culvert_16_17">"#REF!"</definedName>
    <definedName name="M_25_box_Culvert_16_17_1">"#REF!"</definedName>
    <definedName name="M_25_box_Culvert_16_22">"#REF!"</definedName>
    <definedName name="M_25_box_Culvert_16_22_1">"#REF!"</definedName>
    <definedName name="M_25_box_Culvert_17">"#REF!"</definedName>
    <definedName name="M_25_box_Culvert_17_1">"#REF!"</definedName>
    <definedName name="M_25_box_Culvert_18">#REF!</definedName>
    <definedName name="M_25_box_Culvert_19">#REF!</definedName>
    <definedName name="M_25_box_Culvert_22">"#REF!"</definedName>
    <definedName name="M_25_box_Culvert_22_1">"#REF!"</definedName>
    <definedName name="M_25_box_Culvert_3">"#REF!"</definedName>
    <definedName name="M_25_box_Culvert_3_1">"#REF!"</definedName>
    <definedName name="M_25_box_Culvert_3_1_1">"#REF!"</definedName>
    <definedName name="M_25_box_Culvert_3_1_17">"#REF!"</definedName>
    <definedName name="M_25_box_Culvert_3_1_17_1">"#REF!"</definedName>
    <definedName name="M_25_box_Culvert_3_1_2">"#REF!"</definedName>
    <definedName name="M_25_box_Culvert_3_1_22">"#REF!"</definedName>
    <definedName name="M_25_box_Culvert_3_1_22_1">"#REF!"</definedName>
    <definedName name="M_25_box_Culvert_3_10">"#REF!"</definedName>
    <definedName name="M_25_box_Culvert_3_10_1">"#REF!"</definedName>
    <definedName name="M_25_box_Culvert_3_10_17">"#REF!"</definedName>
    <definedName name="M_25_box_Culvert_3_10_17_1">"#REF!"</definedName>
    <definedName name="M_25_box_Culvert_3_10_22">"#REF!"</definedName>
    <definedName name="M_25_box_Culvert_3_10_22_1">"#REF!"</definedName>
    <definedName name="M_25_box_Culvert_3_11">"#REF!"</definedName>
    <definedName name="M_25_box_Culvert_3_11_1">"#REF!"</definedName>
    <definedName name="M_25_box_Culvert_3_11_17">"#REF!"</definedName>
    <definedName name="M_25_box_Culvert_3_11_17_1">"#REF!"</definedName>
    <definedName name="M_25_box_Culvert_3_11_22">"#REF!"</definedName>
    <definedName name="M_25_box_Culvert_3_11_22_1">"#REF!"</definedName>
    <definedName name="M_25_box_Culvert_3_12">"#REF!"</definedName>
    <definedName name="M_25_box_Culvert_3_12_1">"#REF!"</definedName>
    <definedName name="M_25_box_Culvert_3_12_17">"#REF!"</definedName>
    <definedName name="M_25_box_Culvert_3_12_17_1">"#REF!"</definedName>
    <definedName name="M_25_box_Culvert_3_12_22">"#REF!"</definedName>
    <definedName name="M_25_box_Culvert_3_12_22_1">"#REF!"</definedName>
    <definedName name="M_25_box_Culvert_3_14">"#REF!"</definedName>
    <definedName name="M_25_box_Culvert_3_14_1">"#REF!"</definedName>
    <definedName name="M_25_box_Culvert_3_14_17">"#REF!"</definedName>
    <definedName name="M_25_box_Culvert_3_14_17_1">"#REF!"</definedName>
    <definedName name="M_25_box_Culvert_3_14_22">"#REF!"</definedName>
    <definedName name="M_25_box_Culvert_3_14_22_1">"#REF!"</definedName>
    <definedName name="M_25_box_Culvert_3_16">"#REF!"</definedName>
    <definedName name="M_25_box_Culvert_3_16_1">"#REF!"</definedName>
    <definedName name="M_25_box_Culvert_3_16_17">"#REF!"</definedName>
    <definedName name="M_25_box_Culvert_3_16_17_1">"#REF!"</definedName>
    <definedName name="M_25_box_Culvert_3_16_22">"#REF!"</definedName>
    <definedName name="M_25_box_Culvert_3_16_22_1">"#REF!"</definedName>
    <definedName name="M_25_box_Culvert_3_17">"#REF!"</definedName>
    <definedName name="M_25_box_Culvert_3_17_1">"#REF!"</definedName>
    <definedName name="M_25_box_Culvert_3_22">"#REF!"</definedName>
    <definedName name="M_25_box_Culvert_3_22_1">"#REF!"</definedName>
    <definedName name="M_25_box_Culvert_3_5">"#REF!"</definedName>
    <definedName name="M_25_box_Culvert_3_5_1">"#REF!"</definedName>
    <definedName name="M_25_box_Culvert_3_8">"#REF!"</definedName>
    <definedName name="M_25_box_Culvert_3_8_1">"#REF!"</definedName>
    <definedName name="M_25_box_Culvert_3_8_17">"#REF!"</definedName>
    <definedName name="M_25_box_Culvert_3_8_17_1">"#REF!"</definedName>
    <definedName name="M_25_box_Culvert_3_8_22">"#REF!"</definedName>
    <definedName name="M_25_box_Culvert_3_8_22_1">"#REF!"</definedName>
    <definedName name="M_25_box_Culvert_3_9">"#REF!"</definedName>
    <definedName name="M_25_box_Culvert_3_9_1">"#REF!"</definedName>
    <definedName name="M_25_box_Culvert_3_9_17">"#REF!"</definedName>
    <definedName name="M_25_box_Culvert_3_9_17_1">"#REF!"</definedName>
    <definedName name="M_25_box_Culvert_3_9_22">"#REF!"</definedName>
    <definedName name="M_25_box_Culvert_3_9_22_1">"#REF!"</definedName>
    <definedName name="M_25_box_Culvert_5">"#REF!"</definedName>
    <definedName name="M_25_box_Culvert_5_1">"#REF!"</definedName>
    <definedName name="M_25_box_Culvert_8">"#REF!"</definedName>
    <definedName name="M_25_box_Culvert_8_1">"#REF!"</definedName>
    <definedName name="M_25_box_Culvert_8_17">"#REF!"</definedName>
    <definedName name="M_25_box_Culvert_8_17_1">"#REF!"</definedName>
    <definedName name="M_25_box_Culvert_8_22">"#REF!"</definedName>
    <definedName name="M_25_box_Culvert_8_22_1">"#REF!"</definedName>
    <definedName name="M_25_box_Culvert_9">"#REF!"</definedName>
    <definedName name="M_25_box_Culvert_9_1">"#REF!"</definedName>
    <definedName name="M_25_box_Culvert_9_17">"#REF!"</definedName>
    <definedName name="M_25_box_Culvert_9_17_1">"#REF!"</definedName>
    <definedName name="M_25_box_Culvert_9_22">"#REF!"</definedName>
    <definedName name="M_25_box_Culvert_9_22_1">"#REF!"</definedName>
    <definedName name="M_Aggregate_10">#REF!</definedName>
    <definedName name="M_Aggregate_20">#REF!</definedName>
    <definedName name="M_Aggregate_40">#REF!</definedName>
    <definedName name="M_Aggregate_Crushable_GradeII">NA()</definedName>
    <definedName name="M_Aggregate_GradeII_63_45mm">NA()</definedName>
    <definedName name="M_AluminiumSheeting_15mm">NA()</definedName>
    <definedName name="M_AluminiumSheeting_15mm_1">#N/A</definedName>
    <definedName name="M_AluminiumSheeting_15mm_12">NA()</definedName>
    <definedName name="M_AluminiumSheeting_15mm_4">#N/A</definedName>
    <definedName name="M_AluminiumSheeting_15mm_5">#N/A</definedName>
    <definedName name="M_AluminiumSheeting_15mm_6">#N/A</definedName>
    <definedName name="M_AluminiumSheeting_15mm_7">NA()</definedName>
    <definedName name="M_AluminiumSheeting_15mm_8">NA()</definedName>
    <definedName name="M_BindingWire">NA()</definedName>
    <definedName name="M_Bitumen_S65">NA()</definedName>
    <definedName name="M_BitumenEmulsion_RS1">NA()</definedName>
    <definedName name="M_BitumenEmulsion_SS1">NA()</definedName>
    <definedName name="M_Cement">NA()</definedName>
    <definedName name="M_CompensationForEarthTakenFromPrivateLand">NA()</definedName>
    <definedName name="M_CrowBars_40mm">NA()</definedName>
    <definedName name="M_CrushedStoneChipping_132">NA()</definedName>
    <definedName name="M_CrushedStoneChipping_67mm_100Passing_112mm">NA()</definedName>
    <definedName name="M_GranularMaterial">NA()</definedName>
    <definedName name="M_QuarriedStone_150_200mm">NA()</definedName>
    <definedName name="M_RCCPipeNP3_1200mm">NA()</definedName>
    <definedName name="M_Sand_Coarse">NA()</definedName>
    <definedName name="M_Sand_Fine">NA()</definedName>
    <definedName name="M_SteelReinforcement_HYSDBars">NA()</definedName>
    <definedName name="M_StoneBoulder_150mm_below">NA()</definedName>
    <definedName name="M_StoneForCoarseRubbleMasonry_1stSort">NA()</definedName>
    <definedName name="M_StoneSpalls">NA()</definedName>
    <definedName name="M_Water" localSheetId="1">#REF!</definedName>
    <definedName name="M_Water" localSheetId="8">#REF!</definedName>
    <definedName name="M_Water" localSheetId="3">#REF!</definedName>
    <definedName name="M_Water">NA()</definedName>
    <definedName name="M_WellGradedGranularBaseMaterial_GradeA_236mm">#REF!</definedName>
    <definedName name="M_WellGradedGranularBaseMaterial_GradeA_265_475mm">#REF!</definedName>
    <definedName name="M_WellGradedGranularBaseMaterial_GradeA_53_265mm">#REF!</definedName>
    <definedName name="M_WoodenSleepers">NA()</definedName>
    <definedName name="m10_foundation">#REF!</definedName>
    <definedName name="M10cement">NA()</definedName>
    <definedName name="M10cement_1">#REF!</definedName>
    <definedName name="M10cement_12">NA()</definedName>
    <definedName name="M10cement_4">#REF!</definedName>
    <definedName name="M10cement_5">#REF!</definedName>
    <definedName name="M10cement_6">#REF!</definedName>
    <definedName name="M10cement_7">NA()</definedName>
    <definedName name="M10cement_8">NA()</definedName>
    <definedName name="m10levelling">#REF!</definedName>
    <definedName name="M15_Cement">#REF!</definedName>
    <definedName name="M15_Metal20mm">#REF!</definedName>
    <definedName name="M15_Sand">#REF!</definedName>
    <definedName name="m15cem">#REF!</definedName>
    <definedName name="M15cement">#REF!</definedName>
    <definedName name="M15cement_1">#REF!</definedName>
    <definedName name="M15cement_12">NA()</definedName>
    <definedName name="M15cement_4">#REF!</definedName>
    <definedName name="M15cement_5">#REF!</definedName>
    <definedName name="M15cement_6">#REF!</definedName>
    <definedName name="M15cement_7">NA()</definedName>
    <definedName name="M15cement_8">NA()</definedName>
    <definedName name="m15curtainwall">#REF!</definedName>
    <definedName name="m15flooring">#REF!</definedName>
    <definedName name="m15foundn">#REF!</definedName>
    <definedName name="m15foundnbnh">#REF!</definedName>
    <definedName name="m15foundnbridge">#REF!</definedName>
    <definedName name="m15foundnc">#REF!</definedName>
    <definedName name="m15foundncnh">#REF!</definedName>
    <definedName name="m15infoundn">#REF!</definedName>
    <definedName name="m15levelling">#REF!</definedName>
    <definedName name="m15levelling_1">"#REF!"</definedName>
    <definedName name="m15levelling_12">"$#REF!.#REF!#REF!"</definedName>
    <definedName name="m15levelling_7">"#REF!"</definedName>
    <definedName name="m15levelling_8">"#REF!"</definedName>
    <definedName name="m15supercnh">#REF!</definedName>
    <definedName name="M20_cement">#REF!</definedName>
    <definedName name="M20_Metal20mm">#REF!</definedName>
    <definedName name="M20_sand">#REF!</definedName>
    <definedName name="m20_sub">#REF!</definedName>
    <definedName name="m20cement">#REF!</definedName>
    <definedName name="m20cope">#REF!</definedName>
    <definedName name="m20foundn">#REF!</definedName>
    <definedName name="m20metal20">#REF!</definedName>
    <definedName name="M20PCCcement">NA()</definedName>
    <definedName name="M20PCCcement_1">#REF!</definedName>
    <definedName name="M20PCCcement_12">NA()</definedName>
    <definedName name="M20PCCcement_4">#REF!</definedName>
    <definedName name="M20PCCcement_5">#REF!</definedName>
    <definedName name="M20PCCcement_6">#REF!</definedName>
    <definedName name="M20PCCcement_7">NA()</definedName>
    <definedName name="M20PCCcement_8">NA()</definedName>
    <definedName name="m20sand">#REF!</definedName>
    <definedName name="m20wingabut">#REF!</definedName>
    <definedName name="M25_cement">#REF!</definedName>
    <definedName name="M25_Metal20mm">#REF!</definedName>
    <definedName name="M25_sand">#REF!</definedName>
    <definedName name="m25approach">#REF!</definedName>
    <definedName name="m25approachbridge">#REF!</definedName>
    <definedName name="m25deck">#REF!</definedName>
    <definedName name="m25foundbridge">#REF!</definedName>
    <definedName name="m25foundnbridge">#REF!</definedName>
    <definedName name="M25PCCcement">#REF!</definedName>
    <definedName name="M25PCCcement_1">#REF!</definedName>
    <definedName name="M25PCCcement_12">NA()</definedName>
    <definedName name="M25PCCcement_4">#REF!</definedName>
    <definedName name="M25PCCcement_5">#REF!</definedName>
    <definedName name="M25PCCcement_6">#REF!</definedName>
    <definedName name="M25PCCcement_7">NA()</definedName>
    <definedName name="M25PCCcement_8">NA()</definedName>
    <definedName name="M25RCCcement">#REF!</definedName>
    <definedName name="M25RCCcement_1">#REF!</definedName>
    <definedName name="M25RCCcement_12">NA()</definedName>
    <definedName name="M25RCCcement_4">#REF!</definedName>
    <definedName name="M25RCCcement_5">#REF!</definedName>
    <definedName name="M25RCCcement_6">#REF!</definedName>
    <definedName name="M25RCCcement_7">NA()</definedName>
    <definedName name="M25RCCcement_8">NA()</definedName>
    <definedName name="m25sub">#REF!</definedName>
    <definedName name="M30cement">#REF!</definedName>
    <definedName name="M30cement_1">#REF!</definedName>
    <definedName name="M30cement_12">NA()</definedName>
    <definedName name="M30cement_4">#REF!</definedName>
    <definedName name="M30cement_5">#REF!</definedName>
    <definedName name="M30cement_6">#REF!</definedName>
    <definedName name="M30cement_7">NA()</definedName>
    <definedName name="M30cement_8">NA()</definedName>
    <definedName name="m30tbeamdeckbridge">#REF!</definedName>
    <definedName name="Ma_v">#REF!</definedName>
    <definedName name="mac">75</definedName>
    <definedName name="MAchinary">#REF!</definedName>
    <definedName name="Machine">#REF!</definedName>
    <definedName name="MACHINE_EQUIPMENT">#REF!</definedName>
    <definedName name="MACHINE_EQUIPMENT_ENTRY">#REF!</definedName>
    <definedName name="MAGADI_CLAD">#REF!</definedName>
    <definedName name="MAGADI_CLAD_1">"#REF!"</definedName>
    <definedName name="MAGADI_CLAD_12">"$#REF!.#REF!#REF!"</definedName>
    <definedName name="MAGADI_CLAD_7">"#REF!"</definedName>
    <definedName name="MAGADI_CLAD_8">"#REF!"</definedName>
    <definedName name="MAGADIPINK_CLADDING">NA()</definedName>
    <definedName name="MAGADIPINK_CLADDING_1">"#REF!"</definedName>
    <definedName name="MAGADIPINK_CLADDING_12">"$#REF!.#REF!#REF!"</definedName>
    <definedName name="MAGADIPINK_CLADDING_7">"#REF!"</definedName>
    <definedName name="MAGADIPINK_CLADDING_8">"#REF!"</definedName>
    <definedName name="main" localSheetId="9"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AIN">#REF!</definedName>
    <definedName name="MAIN_CARRIAGEWAY">#REF!</definedName>
    <definedName name="Mainhole">#REF!</definedName>
    <definedName name="MAJOR_QUANTITIES">#REF!</definedName>
    <definedName name="man___0">#REF!</definedName>
    <definedName name="man___11">#REF!</definedName>
    <definedName name="man___12">#REF!</definedName>
    <definedName name="man_power_sum">#REF!</definedName>
    <definedName name="Manager">#REF!</definedName>
    <definedName name="manday1___0">#REF!</definedName>
    <definedName name="manday1___11">#REF!</definedName>
    <definedName name="manday1___12">#REF!</definedName>
    <definedName name="mani" localSheetId="9" hidden="1">{"form-D1",#N/A,FALSE,"FORM-D1";"form-D1_amt",#N/A,FALSE,"FORM-D1"}</definedName>
    <definedName name="mani" hidden="1">{"form-D1",#N/A,FALSE,"FORM-D1";"form-D1_amt",#N/A,FALSE,"FORM-D1"}</definedName>
    <definedName name="Manish" localSheetId="9" hidden="1">{"form-D1",#N/A,FALSE,"FORM-D1";"form-D1_amt",#N/A,FALSE,"FORM-D1"}</definedName>
    <definedName name="Manish" hidden="1">{"form-D1",#N/A,FALSE,"FORM-D1";"form-D1_amt",#N/A,FALSE,"FORM-D1"}</definedName>
    <definedName name="MANOJ">#REF!</definedName>
    <definedName name="MANOR">#REF!</definedName>
    <definedName name="MANOR_1">"#REF!"</definedName>
    <definedName name="MANOR_24">NA()</definedName>
    <definedName name="MANOR_7">NA()</definedName>
    <definedName name="MANOR_8">"#REF!"</definedName>
    <definedName name="manpower_details">#REF!</definedName>
    <definedName name="MARBLE_PARTNS">NA()</definedName>
    <definedName name="MARBLE_PARTNS_1">"#REF!"</definedName>
    <definedName name="MARBLE_PARTNS_12">"$#REF!.#REF!#REF!"</definedName>
    <definedName name="march" localSheetId="9" hidden="1">{"'Sheet1'!$A$4386:$N$4591"}</definedName>
    <definedName name="march" hidden="1">{"'Sheet1'!$A$4386:$N$4591"}</definedName>
    <definedName name="march_qty">#REF!</definedName>
    <definedName name="markerpost.pcc">#REF!</definedName>
    <definedName name="mason" localSheetId="1">#REF!</definedName>
    <definedName name="mason" localSheetId="8">#REF!</definedName>
    <definedName name="mason" localSheetId="3">#REF!</definedName>
    <definedName name="Mason">"$#REF!.$#REF!$#REF!"</definedName>
    <definedName name="Mason_1">"#REF!"</definedName>
    <definedName name="Mason_24">NA()</definedName>
    <definedName name="mason_2ndclass">#REF!</definedName>
    <definedName name="Mason_7">NA()</definedName>
    <definedName name="mason1" localSheetId="1">#REF!</definedName>
    <definedName name="mason1" localSheetId="8">#REF!</definedName>
    <definedName name="mason1" localSheetId="3">#REF!</definedName>
    <definedName name="mason1">NA()</definedName>
    <definedName name="mason1stclass">#REF!</definedName>
    <definedName name="mason2" localSheetId="1">#REF!</definedName>
    <definedName name="mason2" localSheetId="8">#REF!</definedName>
    <definedName name="mason2" localSheetId="3">#REF!</definedName>
    <definedName name="mason2">NA()</definedName>
    <definedName name="masonhelper" localSheetId="1">#REF!</definedName>
    <definedName name="masonhelper" localSheetId="8">#REF!</definedName>
    <definedName name="masonhelper" localSheetId="3">#REF!</definedName>
    <definedName name="masonhelper">NA()</definedName>
    <definedName name="masonhelper_1">"#REF!"</definedName>
    <definedName name="masonhelper_12">"$#REF!.#REF!#REF!"</definedName>
    <definedName name="masonhelper_7">"#REF!"</definedName>
    <definedName name="masonhelper_8">"#REF!"</definedName>
    <definedName name="mastasphbnh">#REF!</definedName>
    <definedName name="masticasphnh">#REF!</definedName>
    <definedName name="MASTICCOOker">"$#REF!.$N$35"</definedName>
    <definedName name="MASTICCOOker_1">"#REF!"</definedName>
    <definedName name="MASTICCOOker_24">NA()</definedName>
    <definedName name="MASTICCOOker_7">NA()</definedName>
    <definedName name="MASTICCOOker_8">"#REF!"</definedName>
    <definedName name="mat">#REF!</definedName>
    <definedName name="Match1" localSheetId="9">#REF!</definedName>
    <definedName name="Match1">#REF!</definedName>
    <definedName name="Match1_14" localSheetId="9">#REF!</definedName>
    <definedName name="Match1_14">#REF!</definedName>
    <definedName name="Match1_15" localSheetId="9">#REF!</definedName>
    <definedName name="Match1_15">#REF!</definedName>
    <definedName name="Match2" localSheetId="9">#REF!</definedName>
    <definedName name="Match2">#REF!</definedName>
    <definedName name="Match2_14" localSheetId="9">#REF!</definedName>
    <definedName name="Match2_14">#REF!</definedName>
    <definedName name="Match2_15" localSheetId="9">#REF!</definedName>
    <definedName name="Match2_15">#REF!</definedName>
    <definedName name="Match3">#REF!</definedName>
    <definedName name="Match4">#REF!</definedName>
    <definedName name="Mate" localSheetId="1">#REF!</definedName>
    <definedName name="Mate" localSheetId="8">#REF!</definedName>
    <definedName name="Mate" localSheetId="3">#REF!</definedName>
    <definedName name="Mate">NA()</definedName>
    <definedName name="Material">#REF!</definedName>
    <definedName name="Material_rate_entry">#REF!</definedName>
    <definedName name="Materials">#REF!</definedName>
    <definedName name="MATERIALS_QUANTITY">#REF!</definedName>
    <definedName name="MATHI_DOOR">NA()</definedName>
    <definedName name="MATHI_DOOR_1">"#REF!"</definedName>
    <definedName name="MATHI_DOOR_12">"$#REF!.#REF!#REF!"</definedName>
    <definedName name="MATHI_DOOR_7">"#REF!"</definedName>
    <definedName name="MATHI_DOOR_8">"#REF!"</definedName>
    <definedName name="maxmom">#REF!</definedName>
    <definedName name="MaxSNo">#REF!</definedName>
    <definedName name="MAY03PH2">#REF!</definedName>
    <definedName name="Mazdoor" localSheetId="1">#REF!</definedName>
    <definedName name="Mazdoor" localSheetId="8">#REF!</definedName>
    <definedName name="Mazdoor" localSheetId="3">#REF!</definedName>
    <definedName name="Mazdoor">NA()</definedName>
    <definedName name="Mazdoor_1">"#REF!"</definedName>
    <definedName name="Mazdoor_12">"$#REF!.#REF!#REF!"</definedName>
    <definedName name="Mazdoor_7">"#REF!"</definedName>
    <definedName name="Mazdoor_8">"#REF!"</definedName>
    <definedName name="mazdoor_skilled">#REF!</definedName>
    <definedName name="mazdoor_unskilled">#REF!</definedName>
    <definedName name="MAZI">#REF!</definedName>
    <definedName name="Mb_v">#REF!</definedName>
    <definedName name="mbn">"#REF!"</definedName>
    <definedName name="mbn_1">"#REF!"</definedName>
    <definedName name="mbroom">"$#REF!.$N$36"</definedName>
    <definedName name="mbroom_1">"#REF!"</definedName>
    <definedName name="mbroom_24">NA()</definedName>
    <definedName name="mbroom_7">NA()</definedName>
    <definedName name="mbroom_8">"#REF!"</definedName>
    <definedName name="Mc">#REF!</definedName>
    <definedName name="Mc_v">#REF!</definedName>
    <definedName name="MCL0" localSheetId="9">#REF!</definedName>
    <definedName name="MCL0">#REF!</definedName>
    <definedName name="MCR0" localSheetId="9">#REF!</definedName>
    <definedName name="MCR0">#REF!</definedName>
    <definedName name="MCS" localSheetId="8" hidden="1">{"wwww",#N/A,FALSE,"Final_ RATE ANALYSIS "}</definedName>
    <definedName name="MCS" localSheetId="4" hidden="1">{"wwww",#N/A,FALSE,"Final_ RATE ANALYSIS "}</definedName>
    <definedName name="MCS" localSheetId="5" hidden="1">{"wwww",#N/A,FALSE,"Final_ RATE ANALYSIS "}</definedName>
    <definedName name="MCS" localSheetId="12" hidden="1">{"wwww",#N/A,FALSE,"Final_ RATE ANALYSIS "}</definedName>
    <definedName name="MCS" localSheetId="2" hidden="1">{"wwww",#N/A,FALSE,"Final_ RATE ANALYSIS "}</definedName>
    <definedName name="MCS" localSheetId="6" hidden="1">{"wwww",#N/A,FALSE,"Final_ RATE ANALYSIS "}</definedName>
    <definedName name="MCS" localSheetId="3" hidden="1">{"wwww",#N/A,FALSE,"Final_ RATE ANALYSIS "}</definedName>
    <definedName name="MCS" localSheetId="7" hidden="1">{"wwww",#N/A,FALSE,"Final_ RATE ANALYSIS "}</definedName>
    <definedName name="MCS" hidden="1">{"wwww",#N/A,FALSE,"Final_ RATE ANALYSIS "}</definedName>
    <definedName name="me">#REF!</definedName>
    <definedName name="MECHBROOm">"$#REF!.$N$36"</definedName>
    <definedName name="MECHBROOm_1">"#REF!"</definedName>
    <definedName name="MECHBROOm_24">NA()</definedName>
    <definedName name="MECHBROOm_7">NA()</definedName>
    <definedName name="MECHPAVER">"$#REF!.$N$37"</definedName>
    <definedName name="MECHPAVER_1">"#REF!"</definedName>
    <definedName name="MECHPAVER_24">NA()</definedName>
    <definedName name="MECHPAVER_7">NA()</definedName>
    <definedName name="Med_Kerb_Ht">#REF!</definedName>
    <definedName name="Median">#REF!</definedName>
    <definedName name="Median." localSheetId="9" hidden="1">{"'Bill No. 7'!$A$1:$G$32"}</definedName>
    <definedName name="Median." hidden="1">{"'Bill No. 7'!$A$1:$G$32"}</definedName>
    <definedName name="Median_1">"#REF!"</definedName>
    <definedName name="Median_12">"$#REF!.#REF!#REF!"</definedName>
    <definedName name="Median_Len_Junc">#REF!</definedName>
    <definedName name="Median_Wid">#REF!</definedName>
    <definedName name="medianbarricade.pcc">#REF!</definedName>
    <definedName name="MENU1" localSheetId="9">#REF!</definedName>
    <definedName name="MENU1">#REF!</definedName>
    <definedName name="MENU2" localSheetId="9">#REF!</definedName>
    <definedName name="MENU2">#REF!</definedName>
    <definedName name="metal">#REF!</definedName>
    <definedName name="Metal_124">#REF!</definedName>
    <definedName name="Metal_Rate">#REF!</definedName>
    <definedName name="Metal_Rate_1">"#REF!"</definedName>
    <definedName name="Metal_Rate_12">"$#REF!.#REF!#REF!"</definedName>
    <definedName name="metal12mm">"$#REF!.$#REF!$#REF!"</definedName>
    <definedName name="metal12mm_1">"#REF!"</definedName>
    <definedName name="metal12mm_24">NA()</definedName>
    <definedName name="metal12mm_7">NA()</definedName>
    <definedName name="metal20mm">"$#REF!.$#REF!$#REF!"</definedName>
    <definedName name="metal20mm_1">"#REF!"</definedName>
    <definedName name="metal20mm_24">NA()</definedName>
    <definedName name="metal20mm_7">NA()</definedName>
    <definedName name="METAL40">#REF!</definedName>
    <definedName name="metal40mm">"$#REF!.$#REF!$#REF!"</definedName>
    <definedName name="metal40mm_1">"#REF!"</definedName>
    <definedName name="metal40mm_24">NA()</definedName>
    <definedName name="metal40mm_7">NA()</definedName>
    <definedName name="metal6mm">"$#REF!.$#REF!$#REF!"</definedName>
    <definedName name="metal6mm_1">"#REF!"</definedName>
    <definedName name="metal6mm_24">NA()</definedName>
    <definedName name="metal6mm_7">NA()</definedName>
    <definedName name="metbeamcrashbar">#REF!</definedName>
    <definedName name="meterstone">#REF!</definedName>
    <definedName name="MF___0">#REF!</definedName>
    <definedName name="MF___13">#REF!</definedName>
    <definedName name="mff">#REF!</definedName>
    <definedName name="mhjj" localSheetId="1" hidden="1">{"'Bill No. 7'!$A$1:$G$32"}</definedName>
    <definedName name="mhjj" localSheetId="8" hidden="1">{"'Bill No. 7'!$A$1:$G$32"}</definedName>
    <definedName name="mhjj" localSheetId="4" hidden="1">{"'Bill No. 7'!$A$1:$G$32"}</definedName>
    <definedName name="mhjj" localSheetId="5" hidden="1">{"'Bill No. 7'!$A$1:$G$32"}</definedName>
    <definedName name="mhjj" localSheetId="9" hidden="1">{"'Bill No. 7'!$A$1:$G$32"}</definedName>
    <definedName name="mhjj" localSheetId="12" hidden="1">{"'Bill No. 7'!$A$1:$G$32"}</definedName>
    <definedName name="mhjj" localSheetId="2" hidden="1">{"'Bill No. 7'!$A$1:$G$32"}</definedName>
    <definedName name="mhjj" localSheetId="6" hidden="1">{"'Bill No. 7'!$A$1:$G$32"}</definedName>
    <definedName name="mhjj" localSheetId="3" hidden="1">{"'Bill No. 7'!$A$1:$G$32"}</definedName>
    <definedName name="mhjj" localSheetId="7" hidden="1">{"'Bill No. 7'!$A$1:$G$32"}</definedName>
    <definedName name="mhjj" hidden="1">{"'Bill No. 7'!$A$1:$G$32"}</definedName>
    <definedName name="Mhpipd">#REF!</definedName>
    <definedName name="Mhps">#REF!</definedName>
    <definedName name="mhsplca">#REF!</definedName>
    <definedName name="mimi2">#REF!</definedName>
    <definedName name="mini" hidden="1">#REF!</definedName>
    <definedName name="mini1">#REF!</definedName>
    <definedName name="mini3" hidden="1">#REF!</definedName>
    <definedName name="mini5">#REF!</definedName>
    <definedName name="MinSNo">#REF!</definedName>
    <definedName name="Mipc">#REF!:#REF!</definedName>
    <definedName name="Mips">#REF!</definedName>
    <definedName name="misc3">#REF!</definedName>
    <definedName name="mixer">#REF!</definedName>
    <definedName name="mixer_1">"#REF!"</definedName>
    <definedName name="mixer_12">"$#REF!.#REF!#REF!"</definedName>
    <definedName name="mixer_7">"#REF!"</definedName>
    <definedName name="mixer_8">"#REF!"</definedName>
    <definedName name="mixseal">#REF!</definedName>
    <definedName name="mjk" hidden="1">#REF!</definedName>
    <definedName name="mk">#REF!</definedName>
    <definedName name="ml" localSheetId="9">#REF!</definedName>
    <definedName name="ml">#REF!</definedName>
    <definedName name="Mlpc">#REF!</definedName>
    <definedName name="Mlpd">#REF!</definedName>
    <definedName name="Mlps">#REF!</definedName>
    <definedName name="mm" localSheetId="9" hidden="1">{"form-D1",#N/A,FALSE,"FORM-D1";"form-D1_amt",#N/A,FALSE,"FORM-D1"}</definedName>
    <definedName name="MM">"$#REF!.$#REF!$#REF!"</definedName>
    <definedName name="MM_1">"#REF!"</definedName>
    <definedName name="MM_24">NA()</definedName>
    <definedName name="MM_7">NA()</definedName>
    <definedName name="MM_8">"#REF!"</definedName>
    <definedName name="mmkmk" localSheetId="9">#REF!</definedName>
    <definedName name="mmkmk">#REF!</definedName>
    <definedName name="mmm">#REF!</definedName>
    <definedName name="mmmm">#REF!</definedName>
    <definedName name="mnb">"#REF!"</definedName>
    <definedName name="mnb_1">"#REF!"</definedName>
    <definedName name="mnk">#REF!</definedName>
    <definedName name="mns">NA()</definedName>
    <definedName name="mns_7">NA()</definedName>
    <definedName name="mns_8">NA()</definedName>
    <definedName name="mo">#REF!</definedName>
    <definedName name="modifiedbitumen" localSheetId="1">#REF!</definedName>
    <definedName name="modifiedbitumen" localSheetId="8">#REF!</definedName>
    <definedName name="modifiedbitumen" localSheetId="3">#REF!</definedName>
    <definedName name="modifiedbitumen">NA()</definedName>
    <definedName name="modifiedbitumen_1">"#REF!"</definedName>
    <definedName name="modifiedbitumen_12">"$#REF!.#REF!#REF!"</definedName>
    <definedName name="modifiedbitumen_7">"#REF!"</definedName>
    <definedName name="modifiedbitumen_8">"#REF!"</definedName>
    <definedName name="MONEY" localSheetId="9">#REF!,#REF!</definedName>
    <definedName name="MONEY">#REF!,#REF!</definedName>
    <definedName name="MONTH_CONDITION">#REF!</definedName>
    <definedName name="MONTH_DETAILS">#REF!</definedName>
    <definedName name="Mpad12">#REF!</definedName>
    <definedName name="MPad25">#REF!</definedName>
    <definedName name="mpaver">"$#REF!.$N$37"</definedName>
    <definedName name="mpaver_1">"#REF!"</definedName>
    <definedName name="mpaver_24">NA()</definedName>
    <definedName name="mpaver_7">NA()</definedName>
    <definedName name="mpaver_8">"#REF!"</definedName>
    <definedName name="mrf" localSheetId="9">#REF!</definedName>
    <definedName name="mrf">#REF!</definedName>
    <definedName name="MS_LADDER">NA()</definedName>
    <definedName name="MS_LADDER_1">"#REF!"</definedName>
    <definedName name="MS_LADDER_12">"$#REF!.#REF!#REF!"</definedName>
    <definedName name="MS_LADDER_7">"#REF!"</definedName>
    <definedName name="MS_LADDER_8">"#REF!"</definedName>
    <definedName name="MS200202rev2">#REF!</definedName>
    <definedName name="ms2002may1706">#REF!</definedName>
    <definedName name="msbars" localSheetId="1">#REF!</definedName>
    <definedName name="msbars" localSheetId="8">#REF!</definedName>
    <definedName name="msbars" localSheetId="3">#REF!</definedName>
    <definedName name="msbars">NA()</definedName>
    <definedName name="msbars_1">"#REF!"</definedName>
    <definedName name="msbars_12">"$#REF!.#REF!#REF!"</definedName>
    <definedName name="mscaper">#REF!</definedName>
    <definedName name="MSEMULSION">"$#REF!.$#REF!$#REF!"</definedName>
    <definedName name="MSEMULSION_1">"#REF!"</definedName>
    <definedName name="MSEMULSION_24">NA()</definedName>
    <definedName name="MSEMULSION_7">NA()</definedName>
    <definedName name="msjune1807">#REF!</definedName>
    <definedName name="mss">NA()</definedName>
    <definedName name="mss_1">NA()</definedName>
    <definedName name="mss_12">NA()</definedName>
    <definedName name="mss_23">NA()</definedName>
    <definedName name="mss_24">NA()</definedName>
    <definedName name="mss_4">NA()</definedName>
    <definedName name="mss_5">NA()</definedName>
    <definedName name="mss_6">NA()</definedName>
    <definedName name="mss_7">NA()</definedName>
    <definedName name="mss_8">NA()</definedName>
    <definedName name="mssnhwithlead">#REF!</definedName>
    <definedName name="mssroad">#REF!</definedName>
    <definedName name="msteel">#REF!</definedName>
    <definedName name="mu">110</definedName>
    <definedName name="MUNION">#REF!</definedName>
    <definedName name="MUNON">#REF!</definedName>
    <definedName name="Muram" localSheetId="1">#REF!</definedName>
    <definedName name="Muram" localSheetId="8">#REF!</definedName>
    <definedName name="Muram" localSheetId="3">#REF!</definedName>
    <definedName name="Muram">NA()</definedName>
    <definedName name="Muram_1">"#REF!"</definedName>
    <definedName name="Muram_12">"$#REF!.#REF!#REF!"</definedName>
    <definedName name="Muram_7">"#REF!"</definedName>
    <definedName name="Muram_8">"#REF!"</definedName>
    <definedName name="muramfillbnh">#REF!</definedName>
    <definedName name="muramfillcnh">#REF!</definedName>
    <definedName name="muramfillcnhandfillcnh">#REF!</definedName>
    <definedName name="muramleadnh">#REF!</definedName>
    <definedName name="muramnh">#REF!</definedName>
    <definedName name="MUTP">#REF!</definedName>
    <definedName name="mvecc" localSheetId="9">#REF!</definedName>
    <definedName name="mvecc">#REF!</definedName>
    <definedName name="mvwt" localSheetId="9">#REF!</definedName>
    <definedName name="mvwt">#REF!</definedName>
    <definedName name="MYY">#REF!</definedName>
    <definedName name="n" localSheetId="8" hidden="1">{#N/A,#N/A,FALSE,"Wadhal";#N/A,#N/A,FALSE,"Manglad U-S";#N/A,#N/A,FALSE,"Manglad D-S";#N/A,#N/A,FALSE,"Ratanpur U-S";#N/A,#N/A,FALSE,"Ratanpur D-S";#N/A,#N/A,FALSE,"VI Face"}</definedName>
    <definedName name="n" localSheetId="4" hidden="1">{#N/A,#N/A,FALSE,"Wadhal";#N/A,#N/A,FALSE,"Manglad U-S";#N/A,#N/A,FALSE,"Manglad D-S";#N/A,#N/A,FALSE,"Ratanpur U-S";#N/A,#N/A,FALSE,"Ratanpur D-S";#N/A,#N/A,FALSE,"VI Face"}</definedName>
    <definedName name="n" localSheetId="5" hidden="1">{#N/A,#N/A,FALSE,"Wadhal";#N/A,#N/A,FALSE,"Manglad U-S";#N/A,#N/A,FALSE,"Manglad D-S";#N/A,#N/A,FALSE,"Ratanpur U-S";#N/A,#N/A,FALSE,"Ratanpur D-S";#N/A,#N/A,FALSE,"VI Face"}</definedName>
    <definedName name="n" localSheetId="12" hidden="1">{#N/A,#N/A,FALSE,"Wadhal";#N/A,#N/A,FALSE,"Manglad U-S";#N/A,#N/A,FALSE,"Manglad D-S";#N/A,#N/A,FALSE,"Ratanpur U-S";#N/A,#N/A,FALSE,"Ratanpur D-S";#N/A,#N/A,FALSE,"VI Face"}</definedName>
    <definedName name="n" localSheetId="2" hidden="1">{#N/A,#N/A,FALSE,"Wadhal";#N/A,#N/A,FALSE,"Manglad U-S";#N/A,#N/A,FALSE,"Manglad D-S";#N/A,#N/A,FALSE,"Ratanpur U-S";#N/A,#N/A,FALSE,"Ratanpur D-S";#N/A,#N/A,FALSE,"VI Face"}</definedName>
    <definedName name="n" localSheetId="6" hidden="1">{#N/A,#N/A,FALSE,"Wadhal";#N/A,#N/A,FALSE,"Manglad U-S";#N/A,#N/A,FALSE,"Manglad D-S";#N/A,#N/A,FALSE,"Ratanpur U-S";#N/A,#N/A,FALSE,"Ratanpur D-S";#N/A,#N/A,FALSE,"VI Face"}</definedName>
    <definedName name="n" localSheetId="3" hidden="1">{#N/A,#N/A,FALSE,"Wadhal";#N/A,#N/A,FALSE,"Manglad U-S";#N/A,#N/A,FALSE,"Manglad D-S";#N/A,#N/A,FALSE,"Ratanpur U-S";#N/A,#N/A,FALSE,"Ratanpur D-S";#N/A,#N/A,FALSE,"VI Face"}</definedName>
    <definedName name="n" localSheetId="7" hidden="1">{#N/A,#N/A,FALSE,"Wadhal";#N/A,#N/A,FALSE,"Manglad U-S";#N/A,#N/A,FALSE,"Manglad D-S";#N/A,#N/A,FALSE,"Ratanpur U-S";#N/A,#N/A,FALSE,"Ratanpur D-S";#N/A,#N/A,FALSE,"VI Face"}</definedName>
    <definedName name="n" hidden="1">{#N/A,#N/A,FALSE,"Wadhal";#N/A,#N/A,FALSE,"Manglad U-S";#N/A,#N/A,FALSE,"Manglad D-S";#N/A,#N/A,FALSE,"Ratanpur U-S";#N/A,#N/A,FALSE,"Ratanpur D-S";#N/A,#N/A,FALSE,"VI Face"}</definedName>
    <definedName name="N___0">#REF!</definedName>
    <definedName name="n1x">#REF!</definedName>
    <definedName name="n1y">#REF!</definedName>
    <definedName name="n2x">#REF!</definedName>
    <definedName name="n2y">#REF!</definedName>
    <definedName name="Name">#REF!</definedName>
    <definedName name="NameList">OFFSET(#REF!,0,0,COUNTA(#REF!)-1,1)</definedName>
    <definedName name="neoprene">#REF!</definedName>
    <definedName name="neoprene_1">"#REF!"</definedName>
    <definedName name="neoprene_12">"$#REF!.#REF!#REF!"</definedName>
    <definedName name="neoprene_7">"#REF!"</definedName>
    <definedName name="neoprene_8">"#REF!"</definedName>
    <definedName name="neoprinbearing" localSheetId="1">#REF!</definedName>
    <definedName name="neoprinbearing" localSheetId="8">#REF!</definedName>
    <definedName name="neoprinbearing" localSheetId="3">#REF!</definedName>
    <definedName name="neoprinbearing">NA()</definedName>
    <definedName name="neoprinbearing_1">"#REF!"</definedName>
    <definedName name="neoprinbearing_12">"$#REF!.#REF!#REF!"</definedName>
    <definedName name="neoprinbearing_7">"#REF!"</definedName>
    <definedName name="neoprinbearing_8">"#REF!"</definedName>
    <definedName name="new" localSheetId="9" hidden="1">{"'Bill No. 7'!$A$1:$G$32"}</definedName>
    <definedName name="new">#REF!</definedName>
    <definedName name="ng" localSheetId="9">#REF!</definedName>
    <definedName name="ng">#REF!</definedName>
    <definedName name="NHAI" localSheetId="8" hidden="1">{"form-D1",#N/A,FALSE,"FORM-D1";"form-D1_amt",#N/A,FALSE,"FORM-D1"}</definedName>
    <definedName name="NHAI" localSheetId="4" hidden="1">{"form-D1",#N/A,FALSE,"FORM-D1";"form-D1_amt",#N/A,FALSE,"FORM-D1"}</definedName>
    <definedName name="NHAI" localSheetId="5" hidden="1">{"form-D1",#N/A,FALSE,"FORM-D1";"form-D1_amt",#N/A,FALSE,"FORM-D1"}</definedName>
    <definedName name="NHAI" localSheetId="12" hidden="1">{"form-D1",#N/A,FALSE,"FORM-D1";"form-D1_amt",#N/A,FALSE,"FORM-D1"}</definedName>
    <definedName name="NHAI" localSheetId="2" hidden="1">{"form-D1",#N/A,FALSE,"FORM-D1";"form-D1_amt",#N/A,FALSE,"FORM-D1"}</definedName>
    <definedName name="NHAI" localSheetId="6" hidden="1">{"form-D1",#N/A,FALSE,"FORM-D1";"form-D1_amt",#N/A,FALSE,"FORM-D1"}</definedName>
    <definedName name="NHAI" localSheetId="3" hidden="1">{"form-D1",#N/A,FALSE,"FORM-D1";"form-D1_amt",#N/A,FALSE,"FORM-D1"}</definedName>
    <definedName name="NHAI" localSheetId="7" hidden="1">{"form-D1",#N/A,FALSE,"FORM-D1";"form-D1_amt",#N/A,FALSE,"FORM-D1"}</definedName>
    <definedName name="NHAI" hidden="1">{"form-D1",#N/A,FALSE,"FORM-D1";"form-D1_amt",#N/A,FALSE,"FORM-D1"}</definedName>
    <definedName name="ni">#REF!</definedName>
    <definedName name="NN" localSheetId="9">#REF!</definedName>
    <definedName name="nn">#REF!</definedName>
    <definedName name="NN___13">#REF!</definedName>
    <definedName name="nnjbhjdbfhj">#REF!</definedName>
    <definedName name="nnn" localSheetId="9"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nnn">#REF!</definedName>
    <definedName name="nobeam">#REF!</definedName>
    <definedName name="nopl">#REF!</definedName>
    <definedName name="NOSING_BLKGRANITE">#REF!</definedName>
    <definedName name="NOSING_BLKGRANITE_1">"#REF!"</definedName>
    <definedName name="NOSING_BLKGRANITE_12">"$#REF!.#REF!#REF!"</definedName>
    <definedName name="NOSING_BLKGRANITE_7">"#REF!"</definedName>
    <definedName name="NOSING_BLKGRANITE_8">"#REF!"</definedName>
    <definedName name="NOSING_TANDURBLUE">NA()</definedName>
    <definedName name="NOSING_TANDURBLUE_1">"#REF!"</definedName>
    <definedName name="NOSING_TANDURBLUE_12">"$#REF!.#REF!#REF!"</definedName>
    <definedName name="nothing" localSheetId="1">#REF!</definedName>
    <definedName name="nothing" localSheetId="8">#REF!</definedName>
    <definedName name="nothing" localSheetId="3">#REF!</definedName>
    <definedName name="nothing">NA()</definedName>
    <definedName name="nothing_1">"#REF!"</definedName>
    <definedName name="nothing_12">"$#REF!.#REF!#REF!"</definedName>
    <definedName name="np3.450">#REF!</definedName>
    <definedName name="np3.600">#REF!</definedName>
    <definedName name="np3.750">#REF!</definedName>
    <definedName name="np3450nh">#REF!</definedName>
    <definedName name="np3600nh">#REF!</definedName>
    <definedName name="np3750nh">#REF!</definedName>
    <definedName name="NP3HP450" localSheetId="1">#REF!</definedName>
    <definedName name="NP3HP450" localSheetId="8">#REF!</definedName>
    <definedName name="NP3HP450" localSheetId="3">#REF!</definedName>
    <definedName name="NP3HP450">NA()</definedName>
    <definedName name="NP3HP450_1">"#REF!"</definedName>
    <definedName name="NP3HP450_12">"$#REF!.#REF!#REF!"</definedName>
    <definedName name="NP3HP600" localSheetId="1">#REF!</definedName>
    <definedName name="NP3HP600" localSheetId="8">#REF!</definedName>
    <definedName name="NP3HP600" localSheetId="3">#REF!</definedName>
    <definedName name="NP3HP600">NA()</definedName>
    <definedName name="NP3HP600_1">"#REF!"</definedName>
    <definedName name="NP3HP600_12">"$#REF!.#REF!#REF!"</definedName>
    <definedName name="NP3HP750" localSheetId="1">#REF!</definedName>
    <definedName name="NP3HP750" localSheetId="8">#REF!</definedName>
    <definedName name="NP3HP750" localSheetId="3">#REF!</definedName>
    <definedName name="NP3HP750">NA()</definedName>
    <definedName name="NP3HP750_1">"#REF!"</definedName>
    <definedName name="NP3HP750_12">"$#REF!.#REF!#REF!"</definedName>
    <definedName name="np3humepipe600" localSheetId="1">#REF!</definedName>
    <definedName name="np3humepipe600" localSheetId="8">#REF!</definedName>
    <definedName name="np3humepipe600" localSheetId="3">#REF!</definedName>
    <definedName name="np3humepipe600">NA()</definedName>
    <definedName name="np3humepipe600_1">"#REF!"</definedName>
    <definedName name="np3humepipe600_12">"$#REF!.#REF!#REF!"</definedName>
    <definedName name="np3humepipe750" localSheetId="1">#REF!</definedName>
    <definedName name="np3humepipe750" localSheetId="8">#REF!</definedName>
    <definedName name="np3humepipe750" localSheetId="3">#REF!</definedName>
    <definedName name="np3humepipe750">NA()</definedName>
    <definedName name="np3humepipe750_1">"#REF!"</definedName>
    <definedName name="np3humepipe750_12">"$#REF!.#REF!#REF!"</definedName>
    <definedName name="np4.1000">#REF!</definedName>
    <definedName name="np4.1200">#REF!</definedName>
    <definedName name="np4.300">#REF!</definedName>
    <definedName name="np4.450">#REF!</definedName>
    <definedName name="np4.600">#REF!</definedName>
    <definedName name="np4.9">#REF!</definedName>
    <definedName name="np4.900">#REF!</definedName>
    <definedName name="np4_600">#N/A</definedName>
    <definedName name="np4_9">#N/A</definedName>
    <definedName name="np4_900">#N/A</definedName>
    <definedName name="np41000nh">#REF!</definedName>
    <definedName name="np41200nh">#REF!</definedName>
    <definedName name="np4450nh">#REF!</definedName>
    <definedName name="np4600nh">#REF!</definedName>
    <definedName name="np4900nh">#REF!</definedName>
    <definedName name="NP4Hume1.2" localSheetId="1">#REF!</definedName>
    <definedName name="NP4Hume1.2" localSheetId="8">#REF!</definedName>
    <definedName name="NP4Hume1.2" localSheetId="3">#REF!</definedName>
    <definedName name="NP4Hume1.2">NA()</definedName>
    <definedName name="NP4Hume1.2_1">"#REF!"</definedName>
    <definedName name="NP4Hume1.2_12">"$#REF!.#REF!#REF!"</definedName>
    <definedName name="NP4Hume1_2_1">"#REF!"</definedName>
    <definedName name="NP4Hume1_2_12">"$#REF!.#REF!#REF!"</definedName>
    <definedName name="NP4Hume1000" localSheetId="1">#REF!</definedName>
    <definedName name="NP4Hume1000" localSheetId="8">#REF!</definedName>
    <definedName name="NP4Hume1000" localSheetId="3">#REF!</definedName>
    <definedName name="NP4Hume1000">NA()</definedName>
    <definedName name="NP4Hume1000_1">"#REF!"</definedName>
    <definedName name="NP4Hume1000_12">"$#REF!.#REF!#REF!"</definedName>
    <definedName name="NP4Hume1200" localSheetId="1">#REF!</definedName>
    <definedName name="NP4Hume1200" localSheetId="8">#REF!</definedName>
    <definedName name="NP4Hume1200" localSheetId="3">#REF!</definedName>
    <definedName name="NP4Hume1200">NA()</definedName>
    <definedName name="NP4Hume1200_1">"#REF!"</definedName>
    <definedName name="NP4Hume1200_12">"$#REF!.#REF!#REF!"</definedName>
    <definedName name="NP4Hume600" localSheetId="1">#REF!</definedName>
    <definedName name="NP4Hume600" localSheetId="8">#REF!</definedName>
    <definedName name="NP4Hume600" localSheetId="3">#REF!</definedName>
    <definedName name="NP4Hume600">NA()</definedName>
    <definedName name="NP4Hume600_1">"#REF!"</definedName>
    <definedName name="NP4Hume600_12">"$#REF!.#REF!#REF!"</definedName>
    <definedName name="NP4Hume900" localSheetId="1">#REF!</definedName>
    <definedName name="NP4Hume900" localSheetId="8">#REF!</definedName>
    <definedName name="NP4Hume900" localSheetId="3">#REF!</definedName>
    <definedName name="NP4Hume900">NA()</definedName>
    <definedName name="NP4Hume900_1">"#REF!"</definedName>
    <definedName name="NP4Hume900_12">"$#REF!.#REF!#REF!"</definedName>
    <definedName name="nq" localSheetId="9">#REF!</definedName>
    <definedName name="nq">#REF!</definedName>
    <definedName name="NSSR1" localSheetId="1">#REF!</definedName>
    <definedName name="NSSR1" localSheetId="8">#REF!</definedName>
    <definedName name="NSSR1" localSheetId="3">#REF!</definedName>
    <definedName name="NSSR1">NA()</definedName>
    <definedName name="NSSR1_1">"#REF!"</definedName>
    <definedName name="NSSR1_12">"$#REF!.#REF!#REF!"</definedName>
    <definedName name="NSSR10" localSheetId="1">#REF!</definedName>
    <definedName name="NSSR10" localSheetId="8">#REF!</definedName>
    <definedName name="NSSR10" localSheetId="3">#REF!</definedName>
    <definedName name="NSSR10">NA()</definedName>
    <definedName name="NSSR10_1">"#REF!"</definedName>
    <definedName name="NSSR10_12">"$#REF!.#REF!#REF!"</definedName>
    <definedName name="NSSR100" localSheetId="1">#REF!</definedName>
    <definedName name="NSSR100" localSheetId="8">#REF!</definedName>
    <definedName name="NSSR100" localSheetId="3">#REF!</definedName>
    <definedName name="NSSR100">NA()</definedName>
    <definedName name="NSSR100_1">"#REF!"</definedName>
    <definedName name="NSSR100_12">"$#REF!.#REF!#REF!"</definedName>
    <definedName name="NSSR101" localSheetId="1">#REF!</definedName>
    <definedName name="NSSR101" localSheetId="8">#REF!</definedName>
    <definedName name="NSSR101" localSheetId="3">#REF!</definedName>
    <definedName name="NSSR101">NA()</definedName>
    <definedName name="NSSR101_1">"#REF!"</definedName>
    <definedName name="NSSR101_12">"$#REF!.#REF!#REF!"</definedName>
    <definedName name="NSSR102" localSheetId="1">#REF!</definedName>
    <definedName name="NSSR102" localSheetId="8">#REF!</definedName>
    <definedName name="NSSR102" localSheetId="3">#REF!</definedName>
    <definedName name="NSSR102">NA()</definedName>
    <definedName name="NSSR102_1">"#REF!"</definedName>
    <definedName name="NSSR102_12">"$#REF!.#REF!#REF!"</definedName>
    <definedName name="NSSR103" localSheetId="1">#REF!</definedName>
    <definedName name="NSSR103" localSheetId="8">#REF!</definedName>
    <definedName name="NSSR103" localSheetId="3">#REF!</definedName>
    <definedName name="NSSR103">NA()</definedName>
    <definedName name="NSSR103_1">"#REF!"</definedName>
    <definedName name="NSSR103_12">"$#REF!.#REF!#REF!"</definedName>
    <definedName name="NSSR104" localSheetId="1">#REF!</definedName>
    <definedName name="NSSR104" localSheetId="8">#REF!</definedName>
    <definedName name="NSSR104" localSheetId="3">#REF!</definedName>
    <definedName name="NSSR104">NA()</definedName>
    <definedName name="NSSR104_1">"#REF!"</definedName>
    <definedName name="NSSR104_12">"$#REF!.#REF!#REF!"</definedName>
    <definedName name="NSSR105" localSheetId="1">#REF!</definedName>
    <definedName name="NSSR105" localSheetId="8">#REF!</definedName>
    <definedName name="NSSR105" localSheetId="3">#REF!</definedName>
    <definedName name="NSSR105">NA()</definedName>
    <definedName name="NSSR105_1">"#REF!"</definedName>
    <definedName name="NSSR105_12">"$#REF!.#REF!#REF!"</definedName>
    <definedName name="NSSR106" localSheetId="1">#REF!</definedName>
    <definedName name="NSSR106" localSheetId="8">#REF!</definedName>
    <definedName name="NSSR106" localSheetId="3">#REF!</definedName>
    <definedName name="NSSR106">NA()</definedName>
    <definedName name="NSSR106_1">"#REF!"</definedName>
    <definedName name="NSSR106_12">"$#REF!.#REF!#REF!"</definedName>
    <definedName name="NSSR107" localSheetId="1">#REF!</definedName>
    <definedName name="NSSR107" localSheetId="8">#REF!</definedName>
    <definedName name="NSSR107" localSheetId="3">#REF!</definedName>
    <definedName name="NSSR107">NA()</definedName>
    <definedName name="NSSR107_1">"#REF!"</definedName>
    <definedName name="NSSR107_12">"$#REF!.#REF!#REF!"</definedName>
    <definedName name="NSSR108" localSheetId="1">#REF!</definedName>
    <definedName name="NSSR108" localSheetId="8">#REF!</definedName>
    <definedName name="NSSR108" localSheetId="3">#REF!</definedName>
    <definedName name="NSSR108">NA()</definedName>
    <definedName name="NSSR108_1">"#REF!"</definedName>
    <definedName name="NSSR108_12">"$#REF!.#REF!#REF!"</definedName>
    <definedName name="NSSR109" localSheetId="1">#REF!</definedName>
    <definedName name="NSSR109" localSheetId="8">#REF!</definedName>
    <definedName name="NSSR109" localSheetId="3">#REF!</definedName>
    <definedName name="NSSR109">NA()</definedName>
    <definedName name="NSSR109_1">"#REF!"</definedName>
    <definedName name="NSSR109_12">"$#REF!.#REF!#REF!"</definedName>
    <definedName name="NSSR11" localSheetId="1">#REF!</definedName>
    <definedName name="NSSR11" localSheetId="8">#REF!</definedName>
    <definedName name="NSSR11" localSheetId="3">#REF!</definedName>
    <definedName name="NSSR11">NA()</definedName>
    <definedName name="NSSR11_1">"#REF!"</definedName>
    <definedName name="NSSR11_12">"$#REF!.#REF!#REF!"</definedName>
    <definedName name="NSSR110" localSheetId="1">#REF!</definedName>
    <definedName name="NSSR110" localSheetId="8">#REF!</definedName>
    <definedName name="NSSR110" localSheetId="3">#REF!</definedName>
    <definedName name="NSSR110">NA()</definedName>
    <definedName name="NSSR110_1">"#REF!"</definedName>
    <definedName name="NSSR110_12">"$#REF!.#REF!#REF!"</definedName>
    <definedName name="NSSR111" localSheetId="1">#REF!</definedName>
    <definedName name="NSSR111" localSheetId="8">#REF!</definedName>
    <definedName name="NSSR111" localSheetId="3">#REF!</definedName>
    <definedName name="NSSR111">NA()</definedName>
    <definedName name="NSSR111_1">"#REF!"</definedName>
    <definedName name="NSSR111_12">"$#REF!.#REF!#REF!"</definedName>
    <definedName name="NSSR112" localSheetId="1">#REF!</definedName>
    <definedName name="NSSR112" localSheetId="8">#REF!</definedName>
    <definedName name="NSSR112" localSheetId="3">#REF!</definedName>
    <definedName name="NSSR112">NA()</definedName>
    <definedName name="NSSR112_1">"#REF!"</definedName>
    <definedName name="NSSR112_12">"$#REF!.#REF!#REF!"</definedName>
    <definedName name="NSSR113" localSheetId="1">#REF!</definedName>
    <definedName name="NSSR113" localSheetId="8">#REF!</definedName>
    <definedName name="NSSR113" localSheetId="3">#REF!</definedName>
    <definedName name="NSSR113">NA()</definedName>
    <definedName name="NSSR113_1">"#REF!"</definedName>
    <definedName name="NSSR113_12">"$#REF!.#REF!#REF!"</definedName>
    <definedName name="NSSR114" localSheetId="1">#REF!</definedName>
    <definedName name="NSSR114" localSheetId="8">#REF!</definedName>
    <definedName name="NSSR114" localSheetId="3">#REF!</definedName>
    <definedName name="NSSR114">NA()</definedName>
    <definedName name="NSSR114_1">"#REF!"</definedName>
    <definedName name="NSSR114_12">"$#REF!.#REF!#REF!"</definedName>
    <definedName name="NSSR115" localSheetId="1">#REF!</definedName>
    <definedName name="NSSR115" localSheetId="8">#REF!</definedName>
    <definedName name="NSSR115" localSheetId="3">#REF!</definedName>
    <definedName name="NSSR115">NA()</definedName>
    <definedName name="NSSR115_1">"#REF!"</definedName>
    <definedName name="NSSR115_12">"$#REF!.#REF!#REF!"</definedName>
    <definedName name="NSSR116" localSheetId="1">#REF!</definedName>
    <definedName name="NSSR116" localSheetId="8">#REF!</definedName>
    <definedName name="NSSR116" localSheetId="3">#REF!</definedName>
    <definedName name="NSSR116">NA()</definedName>
    <definedName name="NSSR116_1">"#REF!"</definedName>
    <definedName name="NSSR116_12">"$#REF!.#REF!#REF!"</definedName>
    <definedName name="NSSR117" localSheetId="1">#REF!</definedName>
    <definedName name="NSSR117" localSheetId="8">#REF!</definedName>
    <definedName name="NSSR117" localSheetId="3">#REF!</definedName>
    <definedName name="NSSR117">NA()</definedName>
    <definedName name="NSSR117_1">"#REF!"</definedName>
    <definedName name="NSSR117_12">"$#REF!.#REF!#REF!"</definedName>
    <definedName name="NSSR118" localSheetId="1">#REF!</definedName>
    <definedName name="NSSR118" localSheetId="8">#REF!</definedName>
    <definedName name="NSSR118" localSheetId="3">#REF!</definedName>
    <definedName name="NSSR118">NA()</definedName>
    <definedName name="NSSR118_1">"#REF!"</definedName>
    <definedName name="NSSR118_12">"$#REF!.#REF!#REF!"</definedName>
    <definedName name="NSSR119" localSheetId="1">#REF!</definedName>
    <definedName name="NSSR119" localSheetId="8">#REF!</definedName>
    <definedName name="NSSR119" localSheetId="3">#REF!</definedName>
    <definedName name="NSSR119">NA()</definedName>
    <definedName name="NSSR119_1">"#REF!"</definedName>
    <definedName name="NSSR119_12">"$#REF!.#REF!#REF!"</definedName>
    <definedName name="NSSR12" localSheetId="1">#REF!</definedName>
    <definedName name="NSSR12" localSheetId="8">#REF!</definedName>
    <definedName name="NSSR12" localSheetId="3">#REF!</definedName>
    <definedName name="NSSR12">NA()</definedName>
    <definedName name="NSSR12_1">"#REF!"</definedName>
    <definedName name="NSSR12_12">"$#REF!.#REF!#REF!"</definedName>
    <definedName name="NSSR120" localSheetId="1">#REF!</definedName>
    <definedName name="NSSR120" localSheetId="8">#REF!</definedName>
    <definedName name="NSSR120" localSheetId="3">#REF!</definedName>
    <definedName name="NSSR120">NA()</definedName>
    <definedName name="NSSR120_1">"#REF!"</definedName>
    <definedName name="NSSR120_12">"$#REF!.#REF!#REF!"</definedName>
    <definedName name="NSSR121" localSheetId="1">#REF!</definedName>
    <definedName name="NSSR121" localSheetId="8">#REF!</definedName>
    <definedName name="NSSR121" localSheetId="3">#REF!</definedName>
    <definedName name="NSSR121">NA()</definedName>
    <definedName name="NSSR121_1">"#REF!"</definedName>
    <definedName name="NSSR121_12">"$#REF!.#REF!#REF!"</definedName>
    <definedName name="NSSR122" localSheetId="1">#REF!</definedName>
    <definedName name="NSSR122" localSheetId="8">#REF!</definedName>
    <definedName name="NSSR122" localSheetId="3">#REF!</definedName>
    <definedName name="NSSR122">NA()</definedName>
    <definedName name="NSSR122_1">"#REF!"</definedName>
    <definedName name="NSSR122_12">"$#REF!.#REF!#REF!"</definedName>
    <definedName name="NSSR123" localSheetId="1">#REF!</definedName>
    <definedName name="NSSR123" localSheetId="8">#REF!</definedName>
    <definedName name="NSSR123" localSheetId="3">#REF!</definedName>
    <definedName name="NSSR123">NA()</definedName>
    <definedName name="NSSR123_1">"#REF!"</definedName>
    <definedName name="NSSR123_12">"$#REF!.#REF!#REF!"</definedName>
    <definedName name="NSSR124" localSheetId="1">#REF!</definedName>
    <definedName name="NSSR124" localSheetId="8">#REF!</definedName>
    <definedName name="NSSR124" localSheetId="3">#REF!</definedName>
    <definedName name="NSSR124">NA()</definedName>
    <definedName name="NSSR124_1">"#REF!"</definedName>
    <definedName name="NSSR124_12">"$#REF!.#REF!#REF!"</definedName>
    <definedName name="NSSR125" localSheetId="1">#REF!</definedName>
    <definedName name="NSSR125" localSheetId="8">#REF!</definedName>
    <definedName name="NSSR125" localSheetId="3">#REF!</definedName>
    <definedName name="NSSR125">NA()</definedName>
    <definedName name="NSSR125_1">"#REF!"</definedName>
    <definedName name="NSSR125_12">"$#REF!.#REF!#REF!"</definedName>
    <definedName name="NSSR126" localSheetId="1">#REF!</definedName>
    <definedName name="NSSR126" localSheetId="8">#REF!</definedName>
    <definedName name="NSSR126" localSheetId="3">#REF!</definedName>
    <definedName name="NSSR126">NA()</definedName>
    <definedName name="NSSR126_1">"#REF!"</definedName>
    <definedName name="NSSR126_12">"$#REF!.#REF!#REF!"</definedName>
    <definedName name="NSSR127" localSheetId="1">#REF!</definedName>
    <definedName name="NSSR127" localSheetId="8">#REF!</definedName>
    <definedName name="NSSR127" localSheetId="3">#REF!</definedName>
    <definedName name="NSSR127">NA()</definedName>
    <definedName name="NSSR127_1">"#REF!"</definedName>
    <definedName name="NSSR127_12">"$#REF!.#REF!#REF!"</definedName>
    <definedName name="NSSR128" localSheetId="1">#REF!</definedName>
    <definedName name="NSSR128" localSheetId="8">#REF!</definedName>
    <definedName name="NSSR128" localSheetId="3">#REF!</definedName>
    <definedName name="NSSR128">NA()</definedName>
    <definedName name="NSSR128_1">"#REF!"</definedName>
    <definedName name="NSSR128_12">"$#REF!.#REF!#REF!"</definedName>
    <definedName name="NSSR129" localSheetId="1">#REF!</definedName>
    <definedName name="NSSR129" localSheetId="8">#REF!</definedName>
    <definedName name="NSSR129" localSheetId="3">#REF!</definedName>
    <definedName name="NSSR129">NA()</definedName>
    <definedName name="NSSR129_1">"#REF!"</definedName>
    <definedName name="NSSR129_12">"$#REF!.#REF!#REF!"</definedName>
    <definedName name="NSSR13" localSheetId="1">#REF!</definedName>
    <definedName name="NSSR13" localSheetId="8">#REF!</definedName>
    <definedName name="NSSR13" localSheetId="3">#REF!</definedName>
    <definedName name="NSSR13">NA()</definedName>
    <definedName name="NSSR13_1">"#REF!"</definedName>
    <definedName name="NSSR13_12">"$#REF!.#REF!#REF!"</definedName>
    <definedName name="NSSR130" localSheetId="1">#REF!</definedName>
    <definedName name="NSSR130" localSheetId="8">#REF!</definedName>
    <definedName name="NSSR130" localSheetId="3">#REF!</definedName>
    <definedName name="NSSR130">NA()</definedName>
    <definedName name="NSSR130_1">"#REF!"</definedName>
    <definedName name="NSSR130_12">"$#REF!.#REF!#REF!"</definedName>
    <definedName name="NSSR131" localSheetId="1">#REF!</definedName>
    <definedName name="NSSR131" localSheetId="8">#REF!</definedName>
    <definedName name="NSSR131" localSheetId="3">#REF!</definedName>
    <definedName name="NSSR131">NA()</definedName>
    <definedName name="NSSR131_1">"#REF!"</definedName>
    <definedName name="NSSR131_12">"$#REF!.#REF!#REF!"</definedName>
    <definedName name="NSSR132" localSheetId="1">#REF!</definedName>
    <definedName name="NSSR132" localSheetId="8">#REF!</definedName>
    <definedName name="NSSR132" localSheetId="3">#REF!</definedName>
    <definedName name="NSSR132">NA()</definedName>
    <definedName name="NSSR132_1">"#REF!"</definedName>
    <definedName name="NSSR132_12">"$#REF!.#REF!#REF!"</definedName>
    <definedName name="NSSR133" localSheetId="1">#REF!</definedName>
    <definedName name="NSSR133" localSheetId="8">#REF!</definedName>
    <definedName name="NSSR133" localSheetId="3">#REF!</definedName>
    <definedName name="NSSR133">NA()</definedName>
    <definedName name="NSSR133_1">"#REF!"</definedName>
    <definedName name="NSSR133_12">"$#REF!.#REF!#REF!"</definedName>
    <definedName name="NSSR134" localSheetId="1">#REF!</definedName>
    <definedName name="NSSR134" localSheetId="8">#REF!</definedName>
    <definedName name="NSSR134" localSheetId="3">#REF!</definedName>
    <definedName name="NSSR134">NA()</definedName>
    <definedName name="NSSR134_1">"#REF!"</definedName>
    <definedName name="NSSR134_12">"$#REF!.#REF!#REF!"</definedName>
    <definedName name="NSSR135" localSheetId="1">#REF!</definedName>
    <definedName name="NSSR135" localSheetId="8">#REF!</definedName>
    <definedName name="NSSR135" localSheetId="3">#REF!</definedName>
    <definedName name="NSSR135">NA()</definedName>
    <definedName name="NSSR135_1">"#REF!"</definedName>
    <definedName name="NSSR135_12">"$#REF!.#REF!#REF!"</definedName>
    <definedName name="NSSR136" localSheetId="1">#REF!</definedName>
    <definedName name="NSSR136" localSheetId="8">#REF!</definedName>
    <definedName name="NSSR136" localSheetId="3">#REF!</definedName>
    <definedName name="NSSR136">NA()</definedName>
    <definedName name="NSSR136_1">"#REF!"</definedName>
    <definedName name="NSSR136_12">"$#REF!.#REF!#REF!"</definedName>
    <definedName name="NSSR137" localSheetId="1">#REF!</definedName>
    <definedName name="NSSR137" localSheetId="8">#REF!</definedName>
    <definedName name="NSSR137" localSheetId="3">#REF!</definedName>
    <definedName name="NSSR137">NA()</definedName>
    <definedName name="NSSR137_1">"#REF!"</definedName>
    <definedName name="NSSR137_12">"$#REF!.#REF!#REF!"</definedName>
    <definedName name="NSSR138" localSheetId="1">#REF!</definedName>
    <definedName name="NSSR138" localSheetId="8">#REF!</definedName>
    <definedName name="NSSR138" localSheetId="3">#REF!</definedName>
    <definedName name="NSSR138">NA()</definedName>
    <definedName name="NSSR138_1">"#REF!"</definedName>
    <definedName name="NSSR138_12">"$#REF!.#REF!#REF!"</definedName>
    <definedName name="NSSR139" localSheetId="1">#REF!</definedName>
    <definedName name="NSSR139" localSheetId="8">#REF!</definedName>
    <definedName name="NSSR139" localSheetId="3">#REF!</definedName>
    <definedName name="NSSR139">NA()</definedName>
    <definedName name="NSSR139_1">"#REF!"</definedName>
    <definedName name="NSSR139_12">"$#REF!.#REF!#REF!"</definedName>
    <definedName name="NSSR14" localSheetId="1">#REF!</definedName>
    <definedName name="NSSR14" localSheetId="8">#REF!</definedName>
    <definedName name="NSSR14" localSheetId="3">#REF!</definedName>
    <definedName name="NSSR14">NA()</definedName>
    <definedName name="NSSR14_1">"#REF!"</definedName>
    <definedName name="NSSR14_12">"$#REF!.#REF!#REF!"</definedName>
    <definedName name="NSSR140" localSheetId="1">#REF!</definedName>
    <definedName name="NSSR140" localSheetId="8">#REF!</definedName>
    <definedName name="NSSR140" localSheetId="3">#REF!</definedName>
    <definedName name="NSSR140">NA()</definedName>
    <definedName name="NSSR140_1">"#REF!"</definedName>
    <definedName name="NSSR140_12">"$#REF!.#REF!#REF!"</definedName>
    <definedName name="NSSR141" localSheetId="1">#REF!</definedName>
    <definedName name="NSSR141" localSheetId="8">#REF!</definedName>
    <definedName name="NSSR141" localSheetId="3">#REF!</definedName>
    <definedName name="NSSR141">NA()</definedName>
    <definedName name="NSSR141_1">"#REF!"</definedName>
    <definedName name="NSSR141_12">"$#REF!.#REF!#REF!"</definedName>
    <definedName name="NSSR142" localSheetId="1">#REF!</definedName>
    <definedName name="NSSR142" localSheetId="8">#REF!</definedName>
    <definedName name="NSSR142" localSheetId="3">#REF!</definedName>
    <definedName name="NSSR142">NA()</definedName>
    <definedName name="NSSR142_1">"#REF!"</definedName>
    <definedName name="NSSR142_12">"$#REF!.#REF!#REF!"</definedName>
    <definedName name="NSSR143" localSheetId="1">#REF!</definedName>
    <definedName name="NSSR143" localSheetId="8">#REF!</definedName>
    <definedName name="NSSR143" localSheetId="3">#REF!</definedName>
    <definedName name="NSSR143">NA()</definedName>
    <definedName name="NSSR143_1">"#REF!"</definedName>
    <definedName name="NSSR143_12">"$#REF!.#REF!#REF!"</definedName>
    <definedName name="NSSR144" localSheetId="1">#REF!</definedName>
    <definedName name="NSSR144" localSheetId="8">#REF!</definedName>
    <definedName name="NSSR144" localSheetId="3">#REF!</definedName>
    <definedName name="NSSR144">NA()</definedName>
    <definedName name="NSSR144_1">"#REF!"</definedName>
    <definedName name="NSSR144_12">"$#REF!.#REF!#REF!"</definedName>
    <definedName name="NSSR145" localSheetId="1">#REF!</definedName>
    <definedName name="NSSR145" localSheetId="8">#REF!</definedName>
    <definedName name="NSSR145" localSheetId="3">#REF!</definedName>
    <definedName name="NSSR145">NA()</definedName>
    <definedName name="NSSR145_1">"#REF!"</definedName>
    <definedName name="NSSR145_12">"$#REF!.#REF!#REF!"</definedName>
    <definedName name="NSSR146" localSheetId="1">#REF!</definedName>
    <definedName name="NSSR146" localSheetId="8">#REF!</definedName>
    <definedName name="NSSR146" localSheetId="3">#REF!</definedName>
    <definedName name="NSSR146">NA()</definedName>
    <definedName name="NSSR146_1">"#REF!"</definedName>
    <definedName name="NSSR146_12">"$#REF!.#REF!#REF!"</definedName>
    <definedName name="NSSR147" localSheetId="1">#REF!</definedName>
    <definedName name="NSSR147" localSheetId="8">#REF!</definedName>
    <definedName name="NSSR147" localSheetId="3">#REF!</definedName>
    <definedName name="NSSR147">NA()</definedName>
    <definedName name="NSSR147_1">"#REF!"</definedName>
    <definedName name="NSSR147_12">"$#REF!.#REF!#REF!"</definedName>
    <definedName name="NSSR148" localSheetId="1">#REF!</definedName>
    <definedName name="NSSR148" localSheetId="8">#REF!</definedName>
    <definedName name="NSSR148" localSheetId="3">#REF!</definedName>
    <definedName name="NSSR148">NA()</definedName>
    <definedName name="NSSR148_1">"#REF!"</definedName>
    <definedName name="NSSR148_12">"$#REF!.#REF!#REF!"</definedName>
    <definedName name="NSSR149" localSheetId="1">#REF!</definedName>
    <definedName name="NSSR149" localSheetId="8">#REF!</definedName>
    <definedName name="NSSR149" localSheetId="3">#REF!</definedName>
    <definedName name="NSSR149">NA()</definedName>
    <definedName name="NSSR149_1">"#REF!"</definedName>
    <definedName name="NSSR149_12">"$#REF!.#REF!#REF!"</definedName>
    <definedName name="NSSR15" localSheetId="1">#REF!</definedName>
    <definedName name="NSSR15" localSheetId="8">#REF!</definedName>
    <definedName name="NSSR15" localSheetId="3">#REF!</definedName>
    <definedName name="NSSR15">NA()</definedName>
    <definedName name="NSSR15_1">"#REF!"</definedName>
    <definedName name="NSSR15_12">"$#REF!.#REF!#REF!"</definedName>
    <definedName name="NSSR150" localSheetId="1">#REF!</definedName>
    <definedName name="NSSR150" localSheetId="8">#REF!</definedName>
    <definedName name="NSSR150" localSheetId="3">#REF!</definedName>
    <definedName name="NSSR150">NA()</definedName>
    <definedName name="NSSR150_1">"#REF!"</definedName>
    <definedName name="NSSR150_12">"$#REF!.#REF!#REF!"</definedName>
    <definedName name="NSSR151" localSheetId="1">#REF!</definedName>
    <definedName name="NSSR151" localSheetId="8">#REF!</definedName>
    <definedName name="NSSR151" localSheetId="3">#REF!</definedName>
    <definedName name="NSSR151">NA()</definedName>
    <definedName name="NSSR151_1">"#REF!"</definedName>
    <definedName name="NSSR151_12">"$#REF!.#REF!#REF!"</definedName>
    <definedName name="NSSR152" localSheetId="1">#REF!</definedName>
    <definedName name="NSSR152" localSheetId="8">#REF!</definedName>
    <definedName name="NSSR152" localSheetId="3">#REF!</definedName>
    <definedName name="NSSR152">NA()</definedName>
    <definedName name="NSSR152_1">"#REF!"</definedName>
    <definedName name="NSSR152_12">"$#REF!.#REF!#REF!"</definedName>
    <definedName name="NSSR153" localSheetId="1">#REF!</definedName>
    <definedName name="NSSR153" localSheetId="8">#REF!</definedName>
    <definedName name="NSSR153" localSheetId="3">#REF!</definedName>
    <definedName name="NSSR153">NA()</definedName>
    <definedName name="NSSR153_1">"#REF!"</definedName>
    <definedName name="NSSR153_12">"$#REF!.#REF!#REF!"</definedName>
    <definedName name="NSSR154" localSheetId="1">#REF!</definedName>
    <definedName name="NSSR154" localSheetId="8">#REF!</definedName>
    <definedName name="NSSR154" localSheetId="3">#REF!</definedName>
    <definedName name="NSSR154">NA()</definedName>
    <definedName name="NSSR154_1">"#REF!"</definedName>
    <definedName name="NSSR154_12">"$#REF!.#REF!#REF!"</definedName>
    <definedName name="NSSR155" localSheetId="1">#REF!</definedName>
    <definedName name="NSSR155" localSheetId="8">#REF!</definedName>
    <definedName name="NSSR155" localSheetId="3">#REF!</definedName>
    <definedName name="NSSR155">NA()</definedName>
    <definedName name="NSSR155_1">"#REF!"</definedName>
    <definedName name="NSSR155_12">"$#REF!.#REF!#REF!"</definedName>
    <definedName name="NSSR156" localSheetId="1">#REF!</definedName>
    <definedName name="NSSR156" localSheetId="8">#REF!</definedName>
    <definedName name="NSSR156" localSheetId="3">#REF!</definedName>
    <definedName name="NSSR156">NA()</definedName>
    <definedName name="NSSR156_1">"#REF!"</definedName>
    <definedName name="NSSR156_12">"$#REF!.#REF!#REF!"</definedName>
    <definedName name="NSSR157" localSheetId="1">#REF!</definedName>
    <definedName name="NSSR157" localSheetId="8">#REF!</definedName>
    <definedName name="NSSR157" localSheetId="3">#REF!</definedName>
    <definedName name="NSSR157">NA()</definedName>
    <definedName name="NSSR157_1">"#REF!"</definedName>
    <definedName name="NSSR157_12">"$#REF!.#REF!#REF!"</definedName>
    <definedName name="NSSR158" localSheetId="1">#REF!</definedName>
    <definedName name="NSSR158" localSheetId="8">#REF!</definedName>
    <definedName name="NSSR158" localSheetId="3">#REF!</definedName>
    <definedName name="NSSR158">NA()</definedName>
    <definedName name="NSSR158_1">"#REF!"</definedName>
    <definedName name="NSSR158_12">"$#REF!.#REF!#REF!"</definedName>
    <definedName name="NSSR159" localSheetId="1">#REF!</definedName>
    <definedName name="NSSR159" localSheetId="8">#REF!</definedName>
    <definedName name="NSSR159" localSheetId="3">#REF!</definedName>
    <definedName name="NSSR159">NA()</definedName>
    <definedName name="NSSR159_1">"#REF!"</definedName>
    <definedName name="NSSR159_12">"$#REF!.#REF!#REF!"</definedName>
    <definedName name="NSSR16" localSheetId="1">#REF!</definedName>
    <definedName name="NSSR16" localSheetId="8">#REF!</definedName>
    <definedName name="NSSR16" localSheetId="3">#REF!</definedName>
    <definedName name="NSSR16">NA()</definedName>
    <definedName name="NSSR16_1">"#REF!"</definedName>
    <definedName name="NSSR16_12">"$#REF!.#REF!#REF!"</definedName>
    <definedName name="NSSR160" localSheetId="1">#REF!</definedName>
    <definedName name="NSSR160" localSheetId="8">#REF!</definedName>
    <definedName name="NSSR160" localSheetId="3">#REF!</definedName>
    <definedName name="NSSR160">NA()</definedName>
    <definedName name="NSSR160_1">"#REF!"</definedName>
    <definedName name="NSSR160_12">"$#REF!.#REF!#REF!"</definedName>
    <definedName name="NSSR161" localSheetId="1">#REF!</definedName>
    <definedName name="NSSR161" localSheetId="8">#REF!</definedName>
    <definedName name="NSSR161" localSheetId="3">#REF!</definedName>
    <definedName name="NSSR161">NA()</definedName>
    <definedName name="NSSR161_1">"#REF!"</definedName>
    <definedName name="NSSR161_12">"$#REF!.#REF!#REF!"</definedName>
    <definedName name="NSSR162" localSheetId="1">#REF!</definedName>
    <definedName name="NSSR162" localSheetId="8">#REF!</definedName>
    <definedName name="NSSR162" localSheetId="3">#REF!</definedName>
    <definedName name="NSSR162">NA()</definedName>
    <definedName name="NSSR162_1">"#REF!"</definedName>
    <definedName name="NSSR162_12">"$#REF!.#REF!#REF!"</definedName>
    <definedName name="NSSR163" localSheetId="1">#REF!</definedName>
    <definedName name="NSSR163" localSheetId="8">#REF!</definedName>
    <definedName name="NSSR163" localSheetId="3">#REF!</definedName>
    <definedName name="NSSR163">NA()</definedName>
    <definedName name="NSSR163_1">"#REF!"</definedName>
    <definedName name="NSSR163_12">"$#REF!.#REF!#REF!"</definedName>
    <definedName name="NSSR164" localSheetId="1">#REF!</definedName>
    <definedName name="NSSR164" localSheetId="8">#REF!</definedName>
    <definedName name="NSSR164" localSheetId="3">#REF!</definedName>
    <definedName name="NSSR164">NA()</definedName>
    <definedName name="NSSR164_1">"#REF!"</definedName>
    <definedName name="NSSR164_12">"$#REF!.#REF!#REF!"</definedName>
    <definedName name="NSSR165" localSheetId="1">#REF!</definedName>
    <definedName name="NSSR165" localSheetId="8">#REF!</definedName>
    <definedName name="NSSR165" localSheetId="3">#REF!</definedName>
    <definedName name="NSSR165">NA()</definedName>
    <definedName name="NSSR165_1">"#REF!"</definedName>
    <definedName name="NSSR165_12">"$#REF!.#REF!#REF!"</definedName>
    <definedName name="NSSR166" localSheetId="1">#REF!</definedName>
    <definedName name="NSSR166" localSheetId="8">#REF!</definedName>
    <definedName name="NSSR166" localSheetId="3">#REF!</definedName>
    <definedName name="NSSR166">NA()</definedName>
    <definedName name="NSSR166_1">"#REF!"</definedName>
    <definedName name="NSSR166_12">"$#REF!.#REF!#REF!"</definedName>
    <definedName name="NSSR167" localSheetId="1">#REF!</definedName>
    <definedName name="NSSR167" localSheetId="8">#REF!</definedName>
    <definedName name="NSSR167" localSheetId="3">#REF!</definedName>
    <definedName name="NSSR167">NA()</definedName>
    <definedName name="NSSR167_1">"#REF!"</definedName>
    <definedName name="NSSR167_12">"$#REF!.#REF!#REF!"</definedName>
    <definedName name="NSSR168" localSheetId="1">#REF!</definedName>
    <definedName name="NSSR168" localSheetId="8">#REF!</definedName>
    <definedName name="NSSR168" localSheetId="3">#REF!</definedName>
    <definedName name="NSSR168">NA()</definedName>
    <definedName name="NSSR168_1">"#REF!"</definedName>
    <definedName name="NSSR168_12">"$#REF!.#REF!#REF!"</definedName>
    <definedName name="NSSR169" localSheetId="1">#REF!</definedName>
    <definedName name="NSSR169" localSheetId="8">#REF!</definedName>
    <definedName name="NSSR169" localSheetId="3">#REF!</definedName>
    <definedName name="NSSR169">NA()</definedName>
    <definedName name="NSSR169_1">"#REF!"</definedName>
    <definedName name="NSSR169_12">"$#REF!.#REF!#REF!"</definedName>
    <definedName name="NSSR17" localSheetId="1">#REF!</definedName>
    <definedName name="NSSR17" localSheetId="8">#REF!</definedName>
    <definedName name="NSSR17" localSheetId="3">#REF!</definedName>
    <definedName name="NSSR17">NA()</definedName>
    <definedName name="NSSR17_1">"#REF!"</definedName>
    <definedName name="NSSR17_12">"$#REF!.#REF!#REF!"</definedName>
    <definedName name="NSSR170" localSheetId="1">#REF!</definedName>
    <definedName name="NSSR170" localSheetId="8">#REF!</definedName>
    <definedName name="NSSR170" localSheetId="3">#REF!</definedName>
    <definedName name="NSSR170">NA()</definedName>
    <definedName name="NSSR170_1">"#REF!"</definedName>
    <definedName name="NSSR170_12">"$#REF!.#REF!#REF!"</definedName>
    <definedName name="NSSR171" localSheetId="1">#REF!</definedName>
    <definedName name="NSSR171" localSheetId="8">#REF!</definedName>
    <definedName name="NSSR171" localSheetId="3">#REF!</definedName>
    <definedName name="NSSR171">NA()</definedName>
    <definedName name="NSSR171_1">"#REF!"</definedName>
    <definedName name="NSSR171_12">"$#REF!.#REF!#REF!"</definedName>
    <definedName name="NSSR172" localSheetId="1">#REF!</definedName>
    <definedName name="NSSR172" localSheetId="8">#REF!</definedName>
    <definedName name="NSSR172" localSheetId="3">#REF!</definedName>
    <definedName name="NSSR172">NA()</definedName>
    <definedName name="NSSR172_1">"#REF!"</definedName>
    <definedName name="NSSR172_12">"$#REF!.#REF!#REF!"</definedName>
    <definedName name="NSSR173" localSheetId="1">#REF!</definedName>
    <definedName name="NSSR173" localSheetId="8">#REF!</definedName>
    <definedName name="NSSR173" localSheetId="3">#REF!</definedName>
    <definedName name="NSSR173">NA()</definedName>
    <definedName name="NSSR173_1">"#REF!"</definedName>
    <definedName name="NSSR173_12">"$#REF!.#REF!#REF!"</definedName>
    <definedName name="NSSR174" localSheetId="1">#REF!</definedName>
    <definedName name="NSSR174" localSheetId="8">#REF!</definedName>
    <definedName name="NSSR174" localSheetId="3">#REF!</definedName>
    <definedName name="NSSR174">NA()</definedName>
    <definedName name="NSSR174_1">"#REF!"</definedName>
    <definedName name="NSSR174_12">"$#REF!.#REF!#REF!"</definedName>
    <definedName name="NSSR18" localSheetId="1">#REF!</definedName>
    <definedName name="NSSR18" localSheetId="8">#REF!</definedName>
    <definedName name="NSSR18" localSheetId="3">#REF!</definedName>
    <definedName name="NSSR18">NA()</definedName>
    <definedName name="NSSR18_1">"#REF!"</definedName>
    <definedName name="NSSR18_12">"$#REF!.#REF!#REF!"</definedName>
    <definedName name="NSSR19" localSheetId="1">#REF!</definedName>
    <definedName name="NSSR19" localSheetId="8">#REF!</definedName>
    <definedName name="NSSR19" localSheetId="3">#REF!</definedName>
    <definedName name="NSSR19">NA()</definedName>
    <definedName name="NSSR19_1">"#REF!"</definedName>
    <definedName name="NSSR19_12">"$#REF!.#REF!#REF!"</definedName>
    <definedName name="NSSR2" localSheetId="1">#REF!</definedName>
    <definedName name="NSSR2" localSheetId="8">#REF!</definedName>
    <definedName name="NSSR2" localSheetId="3">#REF!</definedName>
    <definedName name="NSSR2">NA()</definedName>
    <definedName name="NSSR2_1">"#REF!"</definedName>
    <definedName name="NSSR2_12">"$#REF!.#REF!#REF!"</definedName>
    <definedName name="NSSR20" localSheetId="1">#REF!</definedName>
    <definedName name="NSSR20" localSheetId="8">#REF!</definedName>
    <definedName name="NSSR20" localSheetId="3">#REF!</definedName>
    <definedName name="NSSR20">NA()</definedName>
    <definedName name="NSSR20_1">"#REF!"</definedName>
    <definedName name="NSSR20_12">"$#REF!.#REF!#REF!"</definedName>
    <definedName name="NSSR21" localSheetId="1">#REF!</definedName>
    <definedName name="NSSR21" localSheetId="8">#REF!</definedName>
    <definedName name="NSSR21" localSheetId="3">#REF!</definedName>
    <definedName name="NSSR21">NA()</definedName>
    <definedName name="NSSR21_1">"#REF!"</definedName>
    <definedName name="NSSR21_12">"$#REF!.#REF!#REF!"</definedName>
    <definedName name="NSSR22" localSheetId="1">#REF!</definedName>
    <definedName name="NSSR22" localSheetId="8">#REF!</definedName>
    <definedName name="NSSR22" localSheetId="3">#REF!</definedName>
    <definedName name="NSSR22">NA()</definedName>
    <definedName name="NSSR22_1">"#REF!"</definedName>
    <definedName name="NSSR22_12">"$#REF!.#REF!#REF!"</definedName>
    <definedName name="NSSR23" localSheetId="1">#REF!</definedName>
    <definedName name="NSSR23" localSheetId="8">#REF!</definedName>
    <definedName name="NSSR23" localSheetId="3">#REF!</definedName>
    <definedName name="NSSR23">NA()</definedName>
    <definedName name="NSSR23_1">"#REF!"</definedName>
    <definedName name="NSSR23_12">"$#REF!.#REF!#REF!"</definedName>
    <definedName name="NSSR24" localSheetId="1">#REF!</definedName>
    <definedName name="NSSR24" localSheetId="8">#REF!</definedName>
    <definedName name="NSSR24" localSheetId="3">#REF!</definedName>
    <definedName name="NSSR24">NA()</definedName>
    <definedName name="NSSR24_1">"#REF!"</definedName>
    <definedName name="NSSR24_12">"$#REF!.#REF!#REF!"</definedName>
    <definedName name="NSSR25" localSheetId="1">#REF!</definedName>
    <definedName name="NSSR25" localSheetId="8">#REF!</definedName>
    <definedName name="NSSR25" localSheetId="3">#REF!</definedName>
    <definedName name="NSSR25">NA()</definedName>
    <definedName name="NSSR25_1">"#REF!"</definedName>
    <definedName name="NSSR25_12">"$#REF!.#REF!#REF!"</definedName>
    <definedName name="NSSR26" localSheetId="1">#REF!</definedName>
    <definedName name="NSSR26" localSheetId="8">#REF!</definedName>
    <definedName name="NSSR26" localSheetId="3">#REF!</definedName>
    <definedName name="NSSR26">NA()</definedName>
    <definedName name="NSSR26_1">"#REF!"</definedName>
    <definedName name="NSSR26_12">"$#REF!.#REF!#REF!"</definedName>
    <definedName name="NSSR27" localSheetId="1">#REF!</definedName>
    <definedName name="NSSR27" localSheetId="8">#REF!</definedName>
    <definedName name="NSSR27" localSheetId="3">#REF!</definedName>
    <definedName name="NSSR27">NA()</definedName>
    <definedName name="NSSR27_1">"#REF!"</definedName>
    <definedName name="NSSR27_12">"$#REF!.#REF!#REF!"</definedName>
    <definedName name="NSSR28" localSheetId="1">#REF!</definedName>
    <definedName name="NSSR28" localSheetId="8">#REF!</definedName>
    <definedName name="NSSR28" localSheetId="3">#REF!</definedName>
    <definedName name="NSSR28">NA()</definedName>
    <definedName name="NSSR28_1">"#REF!"</definedName>
    <definedName name="NSSR28_12">"$#REF!.#REF!#REF!"</definedName>
    <definedName name="NSSR29" localSheetId="1">#REF!</definedName>
    <definedName name="NSSR29" localSheetId="8">#REF!</definedName>
    <definedName name="NSSR29" localSheetId="3">#REF!</definedName>
    <definedName name="NSSR29">NA()</definedName>
    <definedName name="NSSR29_1">"#REF!"</definedName>
    <definedName name="NSSR29_12">"$#REF!.#REF!#REF!"</definedName>
    <definedName name="NSSR3" localSheetId="1">#REF!</definedName>
    <definedName name="NSSR3" localSheetId="8">#REF!</definedName>
    <definedName name="NSSR3" localSheetId="3">#REF!</definedName>
    <definedName name="NSSR3">NA()</definedName>
    <definedName name="NSSR3_1">"#REF!"</definedName>
    <definedName name="NSSR3_12">"$#REF!.#REF!#REF!"</definedName>
    <definedName name="NSSR30" localSheetId="1">#REF!</definedName>
    <definedName name="NSSR30" localSheetId="8">#REF!</definedName>
    <definedName name="NSSR30" localSheetId="3">#REF!</definedName>
    <definedName name="NSSR30">NA()</definedName>
    <definedName name="NSSR30_1">"#REF!"</definedName>
    <definedName name="NSSR30_12">"$#REF!.#REF!#REF!"</definedName>
    <definedName name="NSSR31" localSheetId="1">#REF!</definedName>
    <definedName name="NSSR31" localSheetId="8">#REF!</definedName>
    <definedName name="NSSR31" localSheetId="3">#REF!</definedName>
    <definedName name="NSSR31">NA()</definedName>
    <definedName name="NSSR31_1">"#REF!"</definedName>
    <definedName name="NSSR31_12">"$#REF!.#REF!#REF!"</definedName>
    <definedName name="NSSR32" localSheetId="1">#REF!</definedName>
    <definedName name="NSSR32" localSheetId="8">#REF!</definedName>
    <definedName name="NSSR32" localSheetId="3">#REF!</definedName>
    <definedName name="NSSR32">NA()</definedName>
    <definedName name="NSSR32_1">"#REF!"</definedName>
    <definedName name="NSSR32_12">"$#REF!.#REF!#REF!"</definedName>
    <definedName name="NSSR33" localSheetId="1">#REF!</definedName>
    <definedName name="NSSR33" localSheetId="8">#REF!</definedName>
    <definedName name="NSSR33" localSheetId="3">#REF!</definedName>
    <definedName name="NSSR33">NA()</definedName>
    <definedName name="NSSR33_1">"#REF!"</definedName>
    <definedName name="NSSR33_12">"$#REF!.#REF!#REF!"</definedName>
    <definedName name="NSSR34" localSheetId="1">#REF!</definedName>
    <definedName name="NSSR34" localSheetId="8">#REF!</definedName>
    <definedName name="NSSR34" localSheetId="3">#REF!</definedName>
    <definedName name="NSSR34">NA()</definedName>
    <definedName name="NSSR34_1">"#REF!"</definedName>
    <definedName name="NSSR34_12">"$#REF!.#REF!#REF!"</definedName>
    <definedName name="NSSR35" localSheetId="1">#REF!</definedName>
    <definedName name="NSSR35" localSheetId="8">#REF!</definedName>
    <definedName name="NSSR35" localSheetId="3">#REF!</definedName>
    <definedName name="NSSR35">NA()</definedName>
    <definedName name="NSSR35_1">"#REF!"</definedName>
    <definedName name="NSSR35_12">"$#REF!.#REF!#REF!"</definedName>
    <definedName name="NSSR36" localSheetId="1">#REF!</definedName>
    <definedName name="NSSR36" localSheetId="8">#REF!</definedName>
    <definedName name="NSSR36" localSheetId="3">#REF!</definedName>
    <definedName name="NSSR36">NA()</definedName>
    <definedName name="NSSR36_1">"#REF!"</definedName>
    <definedName name="NSSR36_12">"$#REF!.#REF!#REF!"</definedName>
    <definedName name="NSSR37" localSheetId="1">#REF!</definedName>
    <definedName name="NSSR37" localSheetId="8">#REF!</definedName>
    <definedName name="NSSR37" localSheetId="3">#REF!</definedName>
    <definedName name="NSSR37">NA()</definedName>
    <definedName name="NSSR37_1">"#REF!"</definedName>
    <definedName name="NSSR37_12">"$#REF!.#REF!#REF!"</definedName>
    <definedName name="NSSR38" localSheetId="1">#REF!</definedName>
    <definedName name="NSSR38" localSheetId="8">#REF!</definedName>
    <definedName name="NSSR38" localSheetId="3">#REF!</definedName>
    <definedName name="NSSR38">NA()</definedName>
    <definedName name="NSSR38_1">"#REF!"</definedName>
    <definedName name="NSSR38_12">"$#REF!.#REF!#REF!"</definedName>
    <definedName name="NSSR39" localSheetId="1">#REF!</definedName>
    <definedName name="NSSR39" localSheetId="8">#REF!</definedName>
    <definedName name="NSSR39" localSheetId="3">#REF!</definedName>
    <definedName name="NSSR39">NA()</definedName>
    <definedName name="NSSR39_1">"#REF!"</definedName>
    <definedName name="NSSR39_12">"$#REF!.#REF!#REF!"</definedName>
    <definedName name="NSSR4" localSheetId="1">#REF!</definedName>
    <definedName name="NSSR4" localSheetId="8">#REF!</definedName>
    <definedName name="NSSR4" localSheetId="3">#REF!</definedName>
    <definedName name="NSSR4">NA()</definedName>
    <definedName name="NSSR4_1">"#REF!"</definedName>
    <definedName name="NSSR4_12">"$#REF!.#REF!#REF!"</definedName>
    <definedName name="NSSR40" localSheetId="1">#REF!</definedName>
    <definedName name="NSSR40" localSheetId="8">#REF!</definedName>
    <definedName name="NSSR40" localSheetId="3">#REF!</definedName>
    <definedName name="NSSR40">NA()</definedName>
    <definedName name="NSSR40_1">"#REF!"</definedName>
    <definedName name="NSSR40_12">"$#REF!.#REF!#REF!"</definedName>
    <definedName name="NSSR41" localSheetId="1">#REF!</definedName>
    <definedName name="NSSR41" localSheetId="8">#REF!</definedName>
    <definedName name="NSSR41" localSheetId="3">#REF!</definedName>
    <definedName name="NSSR41">NA()</definedName>
    <definedName name="NSSR41_1">"#REF!"</definedName>
    <definedName name="NSSR41_12">"$#REF!.#REF!#REF!"</definedName>
    <definedName name="NSSR42" localSheetId="1">#REF!</definedName>
    <definedName name="NSSR42" localSheetId="8">#REF!</definedName>
    <definedName name="NSSR42" localSheetId="3">#REF!</definedName>
    <definedName name="NSSR42">NA()</definedName>
    <definedName name="NSSR42_1">"#REF!"</definedName>
    <definedName name="NSSR42_12">"$#REF!.#REF!#REF!"</definedName>
    <definedName name="NSSR43" localSheetId="1">#REF!</definedName>
    <definedName name="NSSR43" localSheetId="8">#REF!</definedName>
    <definedName name="NSSR43" localSheetId="3">#REF!</definedName>
    <definedName name="NSSR43">NA()</definedName>
    <definedName name="NSSR43_1">"#REF!"</definedName>
    <definedName name="NSSR43_12">"$#REF!.#REF!#REF!"</definedName>
    <definedName name="NSSR44" localSheetId="1">#REF!</definedName>
    <definedName name="NSSR44" localSheetId="8">#REF!</definedName>
    <definedName name="NSSR44" localSheetId="3">#REF!</definedName>
    <definedName name="NSSR44">NA()</definedName>
    <definedName name="NSSR44_1">"#REF!"</definedName>
    <definedName name="NSSR44_12">"$#REF!.#REF!#REF!"</definedName>
    <definedName name="NSSR45" localSheetId="1">#REF!</definedName>
    <definedName name="NSSR45" localSheetId="8">#REF!</definedName>
    <definedName name="NSSR45" localSheetId="3">#REF!</definedName>
    <definedName name="NSSR45">NA()</definedName>
    <definedName name="NSSR45_1">"#REF!"</definedName>
    <definedName name="NSSR45_12">"$#REF!.#REF!#REF!"</definedName>
    <definedName name="NSSR46" localSheetId="1">#REF!</definedName>
    <definedName name="NSSR46" localSheetId="8">#REF!</definedName>
    <definedName name="NSSR46" localSheetId="3">#REF!</definedName>
    <definedName name="NSSR46">NA()</definedName>
    <definedName name="NSSR46_1">"#REF!"</definedName>
    <definedName name="NSSR46_12">"$#REF!.#REF!#REF!"</definedName>
    <definedName name="NSSR47" localSheetId="1">#REF!</definedName>
    <definedName name="NSSR47" localSheetId="8">#REF!</definedName>
    <definedName name="NSSR47" localSheetId="3">#REF!</definedName>
    <definedName name="NSSR47">NA()</definedName>
    <definedName name="NSSR47_1">"#REF!"</definedName>
    <definedName name="NSSR47_12">"$#REF!.#REF!#REF!"</definedName>
    <definedName name="NSSR48" localSheetId="1">#REF!</definedName>
    <definedName name="NSSR48" localSheetId="8">#REF!</definedName>
    <definedName name="NSSR48" localSheetId="3">#REF!</definedName>
    <definedName name="NSSR48">NA()</definedName>
    <definedName name="NSSR48_1">"#REF!"</definedName>
    <definedName name="NSSR48_12">"$#REF!.#REF!#REF!"</definedName>
    <definedName name="NSSR49" localSheetId="1">#REF!</definedName>
    <definedName name="NSSR49" localSheetId="8">#REF!</definedName>
    <definedName name="NSSR49" localSheetId="3">#REF!</definedName>
    <definedName name="NSSR49">NA()</definedName>
    <definedName name="NSSR49_1">"#REF!"</definedName>
    <definedName name="NSSR49_12">"$#REF!.#REF!#REF!"</definedName>
    <definedName name="NSSR5" localSheetId="1">#REF!</definedName>
    <definedName name="NSSR5" localSheetId="8">#REF!</definedName>
    <definedName name="NSSR5" localSheetId="3">#REF!</definedName>
    <definedName name="NSSR5">NA()</definedName>
    <definedName name="NSSR5_1">"#REF!"</definedName>
    <definedName name="NSSR5_12">"$#REF!.#REF!#REF!"</definedName>
    <definedName name="NSSR50" localSheetId="1">#REF!</definedName>
    <definedName name="NSSR50" localSheetId="8">#REF!</definedName>
    <definedName name="NSSR50" localSheetId="3">#REF!</definedName>
    <definedName name="NSSR50">NA()</definedName>
    <definedName name="NSSR50_1">"#REF!"</definedName>
    <definedName name="NSSR50_12">"$#REF!.#REF!#REF!"</definedName>
    <definedName name="NSSR51" localSheetId="1">#REF!</definedName>
    <definedName name="NSSR51" localSheetId="8">#REF!</definedName>
    <definedName name="NSSR51" localSheetId="3">#REF!</definedName>
    <definedName name="NSSR51">NA()</definedName>
    <definedName name="NSSR51_1">"#REF!"</definedName>
    <definedName name="NSSR51_12">"$#REF!.#REF!#REF!"</definedName>
    <definedName name="NSSR52" localSheetId="1">#REF!</definedName>
    <definedName name="NSSR52" localSheetId="8">#REF!</definedName>
    <definedName name="NSSR52" localSheetId="3">#REF!</definedName>
    <definedName name="NSSR52">NA()</definedName>
    <definedName name="NSSR52_1">"#REF!"</definedName>
    <definedName name="NSSR52_12">"$#REF!.#REF!#REF!"</definedName>
    <definedName name="NSSR53" localSheetId="1">#REF!</definedName>
    <definedName name="NSSR53" localSheetId="8">#REF!</definedName>
    <definedName name="NSSR53" localSheetId="3">#REF!</definedName>
    <definedName name="NSSR53">NA()</definedName>
    <definedName name="NSSR53_1">"#REF!"</definedName>
    <definedName name="NSSR53_12">"$#REF!.#REF!#REF!"</definedName>
    <definedName name="NSSR54" localSheetId="1">#REF!</definedName>
    <definedName name="NSSR54" localSheetId="8">#REF!</definedName>
    <definedName name="NSSR54" localSheetId="3">#REF!</definedName>
    <definedName name="NSSR54">NA()</definedName>
    <definedName name="NSSR54_1">"#REF!"</definedName>
    <definedName name="NSSR54_12">"$#REF!.#REF!#REF!"</definedName>
    <definedName name="NSSR55" localSheetId="1">#REF!</definedName>
    <definedName name="NSSR55" localSheetId="8">#REF!</definedName>
    <definedName name="NSSR55" localSheetId="3">#REF!</definedName>
    <definedName name="NSSR55">NA()</definedName>
    <definedName name="NSSR55_1">"#REF!"</definedName>
    <definedName name="NSSR55_12">"$#REF!.#REF!#REF!"</definedName>
    <definedName name="NSSR56" localSheetId="1">#REF!</definedName>
    <definedName name="NSSR56" localSheetId="8">#REF!</definedName>
    <definedName name="NSSR56" localSheetId="3">#REF!</definedName>
    <definedName name="NSSR56">NA()</definedName>
    <definedName name="NSSR56_1">"#REF!"</definedName>
    <definedName name="NSSR56_12">"$#REF!.#REF!#REF!"</definedName>
    <definedName name="NSSR57" localSheetId="1">#REF!</definedName>
    <definedName name="NSSR57" localSheetId="8">#REF!</definedName>
    <definedName name="NSSR57" localSheetId="3">#REF!</definedName>
    <definedName name="NSSR57">NA()</definedName>
    <definedName name="NSSR57_1">"#REF!"</definedName>
    <definedName name="NSSR57_12">"$#REF!.#REF!#REF!"</definedName>
    <definedName name="NSSR58" localSheetId="1">#REF!</definedName>
    <definedName name="NSSR58" localSheetId="8">#REF!</definedName>
    <definedName name="NSSR58" localSheetId="3">#REF!</definedName>
    <definedName name="NSSR58">NA()</definedName>
    <definedName name="NSSR58_1">"#REF!"</definedName>
    <definedName name="NSSR58_12">"$#REF!.#REF!#REF!"</definedName>
    <definedName name="NSSR59" localSheetId="1">#REF!</definedName>
    <definedName name="NSSR59" localSheetId="8">#REF!</definedName>
    <definedName name="NSSR59" localSheetId="3">#REF!</definedName>
    <definedName name="NSSR59">NA()</definedName>
    <definedName name="NSSR59_1">"#REF!"</definedName>
    <definedName name="NSSR59_12">"$#REF!.#REF!#REF!"</definedName>
    <definedName name="NSSR6" localSheetId="1">#REF!</definedName>
    <definedName name="NSSR6" localSheetId="8">#REF!</definedName>
    <definedName name="NSSR6" localSheetId="3">#REF!</definedName>
    <definedName name="NSSR6">NA()</definedName>
    <definedName name="NSSR6_1">"#REF!"</definedName>
    <definedName name="NSSR6_12">"$#REF!.#REF!#REF!"</definedName>
    <definedName name="NSSR60" localSheetId="1">#REF!</definedName>
    <definedName name="NSSR60" localSheetId="8">#REF!</definedName>
    <definedName name="NSSR60" localSheetId="3">#REF!</definedName>
    <definedName name="NSSR60">NA()</definedName>
    <definedName name="NSSR60_1">"#REF!"</definedName>
    <definedName name="NSSR60_12">"$#REF!.#REF!#REF!"</definedName>
    <definedName name="NSSR61" localSheetId="1">#REF!</definedName>
    <definedName name="NSSR61" localSheetId="8">#REF!</definedName>
    <definedName name="NSSR61" localSheetId="3">#REF!</definedName>
    <definedName name="NSSR61">NA()</definedName>
    <definedName name="NSSR61_1">"#REF!"</definedName>
    <definedName name="NSSR61_12">"$#REF!.#REF!#REF!"</definedName>
    <definedName name="NSSR62" localSheetId="1">#REF!</definedName>
    <definedName name="NSSR62" localSheetId="8">#REF!</definedName>
    <definedName name="NSSR62" localSheetId="3">#REF!</definedName>
    <definedName name="NSSR62">NA()</definedName>
    <definedName name="NSSR62_1">"#REF!"</definedName>
    <definedName name="NSSR62_12">"$#REF!.#REF!#REF!"</definedName>
    <definedName name="NSSR63" localSheetId="1">#REF!</definedName>
    <definedName name="NSSR63" localSheetId="8">#REF!</definedName>
    <definedName name="NSSR63" localSheetId="3">#REF!</definedName>
    <definedName name="NSSR63">NA()</definedName>
    <definedName name="NSSR63_1">"#REF!"</definedName>
    <definedName name="NSSR63_12">"$#REF!.#REF!#REF!"</definedName>
    <definedName name="NSSR64" localSheetId="1">#REF!</definedName>
    <definedName name="NSSR64" localSheetId="8">#REF!</definedName>
    <definedName name="NSSR64" localSheetId="3">#REF!</definedName>
    <definedName name="NSSR64">NA()</definedName>
    <definedName name="NSSR64_1">"#REF!"</definedName>
    <definedName name="NSSR64_12">"$#REF!.#REF!#REF!"</definedName>
    <definedName name="NSSR65" localSheetId="1">#REF!</definedName>
    <definedName name="NSSR65" localSheetId="8">#REF!</definedName>
    <definedName name="NSSR65" localSheetId="3">#REF!</definedName>
    <definedName name="NSSR65">NA()</definedName>
    <definedName name="NSSR65_1">"#REF!"</definedName>
    <definedName name="NSSR65_12">"$#REF!.#REF!#REF!"</definedName>
    <definedName name="NSSR66" localSheetId="1">#REF!</definedName>
    <definedName name="NSSR66" localSheetId="8">#REF!</definedName>
    <definedName name="NSSR66" localSheetId="3">#REF!</definedName>
    <definedName name="NSSR66">NA()</definedName>
    <definedName name="NSSR66_1">"#REF!"</definedName>
    <definedName name="NSSR66_12">"$#REF!.#REF!#REF!"</definedName>
    <definedName name="NSSR67" localSheetId="1">#REF!</definedName>
    <definedName name="NSSR67" localSheetId="8">#REF!</definedName>
    <definedName name="NSSR67" localSheetId="3">#REF!</definedName>
    <definedName name="NSSR67">NA()</definedName>
    <definedName name="NSSR67_1">"#REF!"</definedName>
    <definedName name="NSSR67_12">"$#REF!.#REF!#REF!"</definedName>
    <definedName name="NSSR68" localSheetId="1">#REF!</definedName>
    <definedName name="NSSR68" localSheetId="8">#REF!</definedName>
    <definedName name="NSSR68" localSheetId="3">#REF!</definedName>
    <definedName name="NSSR68">NA()</definedName>
    <definedName name="NSSR68_1">"#REF!"</definedName>
    <definedName name="NSSR68_12">"$#REF!.#REF!#REF!"</definedName>
    <definedName name="NSSR69" localSheetId="1">#REF!</definedName>
    <definedName name="NSSR69" localSheetId="8">#REF!</definedName>
    <definedName name="NSSR69" localSheetId="3">#REF!</definedName>
    <definedName name="NSSR69">NA()</definedName>
    <definedName name="NSSR69_1">"#REF!"</definedName>
    <definedName name="NSSR69_12">"$#REF!.#REF!#REF!"</definedName>
    <definedName name="NSSR7" localSheetId="1">#REF!</definedName>
    <definedName name="NSSR7" localSheetId="8">#REF!</definedName>
    <definedName name="NSSR7" localSheetId="3">#REF!</definedName>
    <definedName name="NSSR7">NA()</definedName>
    <definedName name="NSSR7_1">"#REF!"</definedName>
    <definedName name="NSSR7_12">"$#REF!.#REF!#REF!"</definedName>
    <definedName name="NSSR70" localSheetId="1">#REF!</definedName>
    <definedName name="NSSR70" localSheetId="8">#REF!</definedName>
    <definedName name="NSSR70" localSheetId="3">#REF!</definedName>
    <definedName name="NSSR70">NA()</definedName>
    <definedName name="NSSR70_1">"#REF!"</definedName>
    <definedName name="NSSR70_12">"$#REF!.#REF!#REF!"</definedName>
    <definedName name="NSSR71" localSheetId="1">#REF!</definedName>
    <definedName name="NSSR71" localSheetId="8">#REF!</definedName>
    <definedName name="NSSR71" localSheetId="3">#REF!</definedName>
    <definedName name="NSSR71">NA()</definedName>
    <definedName name="NSSR71_1">"#REF!"</definedName>
    <definedName name="NSSR71_12">"$#REF!.#REF!#REF!"</definedName>
    <definedName name="NSSR72" localSheetId="1">#REF!</definedName>
    <definedName name="NSSR72" localSheetId="8">#REF!</definedName>
    <definedName name="NSSR72" localSheetId="3">#REF!</definedName>
    <definedName name="NSSR72">NA()</definedName>
    <definedName name="NSSR72_1">"#REF!"</definedName>
    <definedName name="NSSR72_12">"$#REF!.#REF!#REF!"</definedName>
    <definedName name="NSSR73" localSheetId="1">#REF!</definedName>
    <definedName name="NSSR73" localSheetId="8">#REF!</definedName>
    <definedName name="NSSR73" localSheetId="3">#REF!</definedName>
    <definedName name="NSSR73">NA()</definedName>
    <definedName name="NSSR73_1">"#REF!"</definedName>
    <definedName name="NSSR73_12">"$#REF!.#REF!#REF!"</definedName>
    <definedName name="NSSR74" localSheetId="1">#REF!</definedName>
    <definedName name="NSSR74" localSheetId="8">#REF!</definedName>
    <definedName name="NSSR74" localSheetId="3">#REF!</definedName>
    <definedName name="NSSR74">NA()</definedName>
    <definedName name="NSSR74_1">"#REF!"</definedName>
    <definedName name="NSSR74_12">"$#REF!.#REF!#REF!"</definedName>
    <definedName name="NSSR75" localSheetId="1">#REF!</definedName>
    <definedName name="NSSR75" localSheetId="8">#REF!</definedName>
    <definedName name="NSSR75" localSheetId="3">#REF!</definedName>
    <definedName name="NSSR75">NA()</definedName>
    <definedName name="NSSR75_1">"#REF!"</definedName>
    <definedName name="NSSR75_12">"$#REF!.#REF!#REF!"</definedName>
    <definedName name="NSSR76" localSheetId="1">#REF!</definedName>
    <definedName name="NSSR76" localSheetId="8">#REF!</definedName>
    <definedName name="NSSR76" localSheetId="3">#REF!</definedName>
    <definedName name="NSSR76">NA()</definedName>
    <definedName name="NSSR76_1">"#REF!"</definedName>
    <definedName name="NSSR76_12">"$#REF!.#REF!#REF!"</definedName>
    <definedName name="NSSR77" localSheetId="1">#REF!</definedName>
    <definedName name="NSSR77" localSheetId="8">#REF!</definedName>
    <definedName name="NSSR77" localSheetId="3">#REF!</definedName>
    <definedName name="NSSR77">NA()</definedName>
    <definedName name="NSSR77_1">"#REF!"</definedName>
    <definedName name="NSSR77_12">"$#REF!.#REF!#REF!"</definedName>
    <definedName name="NSSR78" localSheetId="1">#REF!</definedName>
    <definedName name="NSSR78" localSheetId="8">#REF!</definedName>
    <definedName name="NSSR78" localSheetId="3">#REF!</definedName>
    <definedName name="NSSR78">NA()</definedName>
    <definedName name="NSSR78_1">"#REF!"</definedName>
    <definedName name="NSSR78_12">"$#REF!.#REF!#REF!"</definedName>
    <definedName name="NSSR79" localSheetId="1">#REF!</definedName>
    <definedName name="NSSR79" localSheetId="8">#REF!</definedName>
    <definedName name="NSSR79" localSheetId="3">#REF!</definedName>
    <definedName name="NSSR79">NA()</definedName>
    <definedName name="NSSR79_1">"#REF!"</definedName>
    <definedName name="NSSR79_12">"$#REF!.#REF!#REF!"</definedName>
    <definedName name="NSSR8" localSheetId="1">#REF!</definedName>
    <definedName name="NSSR8" localSheetId="8">#REF!</definedName>
    <definedName name="NSSR8" localSheetId="3">#REF!</definedName>
    <definedName name="NSSR8">NA()</definedName>
    <definedName name="NSSR8_1">"#REF!"</definedName>
    <definedName name="NSSR8_12">"$#REF!.#REF!#REF!"</definedName>
    <definedName name="NSSR80" localSheetId="1">#REF!</definedName>
    <definedName name="NSSR80" localSheetId="8">#REF!</definedName>
    <definedName name="NSSR80" localSheetId="3">#REF!</definedName>
    <definedName name="NSSR80">NA()</definedName>
    <definedName name="NSSR80_1">"#REF!"</definedName>
    <definedName name="NSSR80_12">"$#REF!.#REF!#REF!"</definedName>
    <definedName name="NSSR81" localSheetId="1">#REF!</definedName>
    <definedName name="NSSR81" localSheetId="8">#REF!</definedName>
    <definedName name="NSSR81" localSheetId="3">#REF!</definedName>
    <definedName name="NSSR81">NA()</definedName>
    <definedName name="NSSR81_1">"#REF!"</definedName>
    <definedName name="NSSR81_12">"$#REF!.#REF!#REF!"</definedName>
    <definedName name="NSSR82" localSheetId="1">#REF!</definedName>
    <definedName name="NSSR82" localSheetId="8">#REF!</definedName>
    <definedName name="NSSR82" localSheetId="3">#REF!</definedName>
    <definedName name="NSSR82">NA()</definedName>
    <definedName name="NSSR82_1">"#REF!"</definedName>
    <definedName name="NSSR82_12">"$#REF!.#REF!#REF!"</definedName>
    <definedName name="NSSR83" localSheetId="1">#REF!</definedName>
    <definedName name="NSSR83" localSheetId="8">#REF!</definedName>
    <definedName name="NSSR83" localSheetId="3">#REF!</definedName>
    <definedName name="NSSR83">NA()</definedName>
    <definedName name="NSSR83_1">"#REF!"</definedName>
    <definedName name="NSSR83_12">"$#REF!.#REF!#REF!"</definedName>
    <definedName name="NSSR84" localSheetId="1">#REF!</definedName>
    <definedName name="NSSR84" localSheetId="8">#REF!</definedName>
    <definedName name="NSSR84" localSheetId="3">#REF!</definedName>
    <definedName name="NSSR84">NA()</definedName>
    <definedName name="NSSR84_1">"#REF!"</definedName>
    <definedName name="NSSR84_12">"$#REF!.#REF!#REF!"</definedName>
    <definedName name="NSSR85" localSheetId="1">#REF!</definedName>
    <definedName name="NSSR85" localSheetId="8">#REF!</definedName>
    <definedName name="NSSR85" localSheetId="3">#REF!</definedName>
    <definedName name="NSSR85">NA()</definedName>
    <definedName name="NSSR85_1">"#REF!"</definedName>
    <definedName name="NSSR85_12">"$#REF!.#REF!#REF!"</definedName>
    <definedName name="NSSR86" localSheetId="1">#REF!</definedName>
    <definedName name="NSSR86" localSheetId="8">#REF!</definedName>
    <definedName name="NSSR86" localSheetId="3">#REF!</definedName>
    <definedName name="NSSR86">NA()</definedName>
    <definedName name="NSSR86_1">"#REF!"</definedName>
    <definedName name="NSSR86_12">"$#REF!.#REF!#REF!"</definedName>
    <definedName name="NSSR87" localSheetId="1">#REF!</definedName>
    <definedName name="NSSR87" localSheetId="8">#REF!</definedName>
    <definedName name="NSSR87" localSheetId="3">#REF!</definedName>
    <definedName name="NSSR87">NA()</definedName>
    <definedName name="NSSR87_1">"#REF!"</definedName>
    <definedName name="NSSR87_12">"$#REF!.#REF!#REF!"</definedName>
    <definedName name="NSSR88" localSheetId="1">#REF!</definedName>
    <definedName name="NSSR88" localSheetId="8">#REF!</definedName>
    <definedName name="NSSR88" localSheetId="3">#REF!</definedName>
    <definedName name="NSSR88">NA()</definedName>
    <definedName name="NSSR88_1">"#REF!"</definedName>
    <definedName name="NSSR88_12">"$#REF!.#REF!#REF!"</definedName>
    <definedName name="NSSR89" localSheetId="1">#REF!</definedName>
    <definedName name="NSSR89" localSheetId="8">#REF!</definedName>
    <definedName name="NSSR89" localSheetId="3">#REF!</definedName>
    <definedName name="NSSR89">NA()</definedName>
    <definedName name="NSSR89_1">"#REF!"</definedName>
    <definedName name="NSSR89_12">"$#REF!.#REF!#REF!"</definedName>
    <definedName name="NSSR9" localSheetId="1">#REF!</definedName>
    <definedName name="NSSR9" localSheetId="8">#REF!</definedName>
    <definedName name="NSSR9" localSheetId="3">#REF!</definedName>
    <definedName name="NSSR9">NA()</definedName>
    <definedName name="NSSR9_1">"#REF!"</definedName>
    <definedName name="NSSR9_12">"$#REF!.#REF!#REF!"</definedName>
    <definedName name="NSSR90" localSheetId="1">#REF!</definedName>
    <definedName name="NSSR90" localSheetId="8">#REF!</definedName>
    <definedName name="NSSR90" localSheetId="3">#REF!</definedName>
    <definedName name="NSSR90">NA()</definedName>
    <definedName name="NSSR90_1">"#REF!"</definedName>
    <definedName name="NSSR90_12">"$#REF!.#REF!#REF!"</definedName>
    <definedName name="NSSR91" localSheetId="1">#REF!</definedName>
    <definedName name="NSSR91" localSheetId="8">#REF!</definedName>
    <definedName name="NSSR91" localSheetId="3">#REF!</definedName>
    <definedName name="NSSR91">NA()</definedName>
    <definedName name="NSSR91_1">"#REF!"</definedName>
    <definedName name="NSSR91_12">"$#REF!.#REF!#REF!"</definedName>
    <definedName name="NSSR92" localSheetId="1">#REF!</definedName>
    <definedName name="NSSR92" localSheetId="8">#REF!</definedName>
    <definedName name="NSSR92" localSheetId="3">#REF!</definedName>
    <definedName name="NSSR92">NA()</definedName>
    <definedName name="NSSR92_1">"#REF!"</definedName>
    <definedName name="NSSR92_12">"$#REF!.#REF!#REF!"</definedName>
    <definedName name="NSSR93" localSheetId="1">#REF!</definedName>
    <definedName name="NSSR93" localSheetId="8">#REF!</definedName>
    <definedName name="NSSR93" localSheetId="3">#REF!</definedName>
    <definedName name="NSSR93">NA()</definedName>
    <definedName name="NSSR93_1">"#REF!"</definedName>
    <definedName name="NSSR93_12">"$#REF!.#REF!#REF!"</definedName>
    <definedName name="NSSR94" localSheetId="1">#REF!</definedName>
    <definedName name="NSSR94" localSheetId="8">#REF!</definedName>
    <definedName name="NSSR94" localSheetId="3">#REF!</definedName>
    <definedName name="NSSR94">NA()</definedName>
    <definedName name="NSSR94_1">"#REF!"</definedName>
    <definedName name="NSSR94_12">"$#REF!.#REF!#REF!"</definedName>
    <definedName name="NSSR95" localSheetId="1">#REF!</definedName>
    <definedName name="NSSR95" localSheetId="8">#REF!</definedName>
    <definedName name="NSSR95" localSheetId="3">#REF!</definedName>
    <definedName name="NSSR95">NA()</definedName>
    <definedName name="NSSR95_1">"#REF!"</definedName>
    <definedName name="NSSR95_12">"$#REF!.#REF!#REF!"</definedName>
    <definedName name="NSSR96" localSheetId="1">#REF!</definedName>
    <definedName name="NSSR96" localSheetId="8">#REF!</definedName>
    <definedName name="NSSR96" localSheetId="3">#REF!</definedName>
    <definedName name="NSSR96">NA()</definedName>
    <definedName name="NSSR96_1">"#REF!"</definedName>
    <definedName name="NSSR96_12">"$#REF!.#REF!#REF!"</definedName>
    <definedName name="NSSR97" localSheetId="1">#REF!</definedName>
    <definedName name="NSSR97" localSheetId="8">#REF!</definedName>
    <definedName name="NSSR97" localSheetId="3">#REF!</definedName>
    <definedName name="NSSR97">NA()</definedName>
    <definedName name="NSSR97_1">"#REF!"</definedName>
    <definedName name="NSSR97_12">"$#REF!.#REF!#REF!"</definedName>
    <definedName name="NSSR98" localSheetId="1">#REF!</definedName>
    <definedName name="NSSR98" localSheetId="8">#REF!</definedName>
    <definedName name="NSSR98" localSheetId="3">#REF!</definedName>
    <definedName name="NSSR98">NA()</definedName>
    <definedName name="NSSR98_1">"#REF!"</definedName>
    <definedName name="NSSR98_12">"$#REF!.#REF!#REF!"</definedName>
    <definedName name="NSSR99" localSheetId="1">#REF!</definedName>
    <definedName name="NSSR99" localSheetId="8">#REF!</definedName>
    <definedName name="NSSR99" localSheetId="3">#REF!</definedName>
    <definedName name="NSSR99">NA()</definedName>
    <definedName name="NSSR99_1">"#REF!"</definedName>
    <definedName name="NSSR99_12">"$#REF!.#REF!#REF!"</definedName>
    <definedName name="num2text">#REF!</definedName>
    <definedName name="nvibrator">#REF!</definedName>
    <definedName name="Nx___0">#REF!</definedName>
    <definedName name="Nx___13">#REF!</definedName>
    <definedName name="nxs">#REF!</definedName>
    <definedName name="Ny">#REF!</definedName>
    <definedName name="Ny___0">#REF!</definedName>
    <definedName name="Ny___13">#REF!</definedName>
    <definedName name="nys">#REF!</definedName>
    <definedName name="o">#REF!</definedName>
    <definedName name="OBD">NA()</definedName>
    <definedName name="OBD_1">"#REF!"</definedName>
    <definedName name="OBD_12">"$#REF!.#REF!#REF!"</definedName>
    <definedName name="octogonal.pcc">#REF!</definedName>
    <definedName name="ofcablescost">#N/A</definedName>
    <definedName name="ofcablescost_1">NA()</definedName>
    <definedName name="ofcablescost_1_1">NA()</definedName>
    <definedName name="ofcablescost_1_17">NA()</definedName>
    <definedName name="ofcablescost_1_17_1">NA()</definedName>
    <definedName name="ofcablescost_1_2">NA()</definedName>
    <definedName name="ofcablescost_1_22">NA()</definedName>
    <definedName name="ofcablescost_1_22_1">NA()</definedName>
    <definedName name="ofcablescost_10">NA()</definedName>
    <definedName name="ofcablescost_10_1">NA()</definedName>
    <definedName name="ofcablescost_10_17">NA()</definedName>
    <definedName name="ofcablescost_10_17_1">NA()</definedName>
    <definedName name="ofcablescost_10_22">NA()</definedName>
    <definedName name="ofcablescost_10_22_1">NA()</definedName>
    <definedName name="ofcablescost_11">NA()</definedName>
    <definedName name="ofcablescost_11_1">NA()</definedName>
    <definedName name="ofcablescost_11_17">NA()</definedName>
    <definedName name="ofcablescost_11_17_1">NA()</definedName>
    <definedName name="ofcablescost_11_22">NA()</definedName>
    <definedName name="ofcablescost_11_22_1">NA()</definedName>
    <definedName name="ofcablescost_12">NA()</definedName>
    <definedName name="ofcablescost_12_1">NA()</definedName>
    <definedName name="ofcablescost_12_17">NA()</definedName>
    <definedName name="ofcablescost_12_17_1">NA()</definedName>
    <definedName name="ofcablescost_12_22">NA()</definedName>
    <definedName name="ofcablescost_12_22_1">NA()</definedName>
    <definedName name="ofcablescost_14">NA()</definedName>
    <definedName name="ofcablescost_14_1">NA()</definedName>
    <definedName name="ofcablescost_14_17">NA()</definedName>
    <definedName name="ofcablescost_14_17_1">NA()</definedName>
    <definedName name="ofcablescost_14_22">NA()</definedName>
    <definedName name="ofcablescost_14_22_1">NA()</definedName>
    <definedName name="ofcablescost_16">NA()</definedName>
    <definedName name="ofcablescost_16_1">NA()</definedName>
    <definedName name="ofcablescost_16_17">NA()</definedName>
    <definedName name="ofcablescost_16_17_1">NA()</definedName>
    <definedName name="ofcablescost_16_22">NA()</definedName>
    <definedName name="ofcablescost_16_22_1">NA()</definedName>
    <definedName name="ofcablescost_17">NA()</definedName>
    <definedName name="ofcablescost_17_1">NA()</definedName>
    <definedName name="ofcablescost_18">#REF!</definedName>
    <definedName name="ofcablescost_19">#REF!</definedName>
    <definedName name="ofcablescost_22">NA()</definedName>
    <definedName name="ofcablescost_22_1">NA()</definedName>
    <definedName name="ofcablescost_3">NA()</definedName>
    <definedName name="ofcablescost_3_1">NA()</definedName>
    <definedName name="ofcablescost_3_1_1">NA()</definedName>
    <definedName name="ofcablescost_3_1_17">NA()</definedName>
    <definedName name="ofcablescost_3_1_17_1">NA()</definedName>
    <definedName name="ofcablescost_3_1_2">NA()</definedName>
    <definedName name="ofcablescost_3_1_22">NA()</definedName>
    <definedName name="ofcablescost_3_1_22_1">NA()</definedName>
    <definedName name="ofcablescost_3_10">NA()</definedName>
    <definedName name="ofcablescost_3_10_1">NA()</definedName>
    <definedName name="ofcablescost_3_10_17">NA()</definedName>
    <definedName name="ofcablescost_3_10_17_1">NA()</definedName>
    <definedName name="ofcablescost_3_10_22">NA()</definedName>
    <definedName name="ofcablescost_3_10_22_1">NA()</definedName>
    <definedName name="ofcablescost_3_11">NA()</definedName>
    <definedName name="ofcablescost_3_11_1">NA()</definedName>
    <definedName name="ofcablescost_3_11_17">NA()</definedName>
    <definedName name="ofcablescost_3_11_17_1">NA()</definedName>
    <definedName name="ofcablescost_3_11_22">NA()</definedName>
    <definedName name="ofcablescost_3_11_22_1">NA()</definedName>
    <definedName name="ofcablescost_3_12">NA()</definedName>
    <definedName name="ofcablescost_3_12_1">NA()</definedName>
    <definedName name="ofcablescost_3_12_17">NA()</definedName>
    <definedName name="ofcablescost_3_12_17_1">NA()</definedName>
    <definedName name="ofcablescost_3_12_22">NA()</definedName>
    <definedName name="ofcablescost_3_12_22_1">NA()</definedName>
    <definedName name="ofcablescost_3_14">NA()</definedName>
    <definedName name="ofcablescost_3_14_1">NA()</definedName>
    <definedName name="ofcablescost_3_14_17">NA()</definedName>
    <definedName name="ofcablescost_3_14_17_1">NA()</definedName>
    <definedName name="ofcablescost_3_14_22">NA()</definedName>
    <definedName name="ofcablescost_3_14_22_1">NA()</definedName>
    <definedName name="ofcablescost_3_16">NA()</definedName>
    <definedName name="ofcablescost_3_16_1">NA()</definedName>
    <definedName name="ofcablescost_3_16_17">NA()</definedName>
    <definedName name="ofcablescost_3_16_17_1">NA()</definedName>
    <definedName name="ofcablescost_3_16_22">NA()</definedName>
    <definedName name="ofcablescost_3_16_22_1">NA()</definedName>
    <definedName name="ofcablescost_3_17">NA()</definedName>
    <definedName name="ofcablescost_3_17_1">NA()</definedName>
    <definedName name="ofcablescost_3_22">NA()</definedName>
    <definedName name="ofcablescost_3_22_1">NA()</definedName>
    <definedName name="ofcablescost_3_5">NA()</definedName>
    <definedName name="ofcablescost_3_5_1">NA()</definedName>
    <definedName name="ofcablescost_3_8">NA()</definedName>
    <definedName name="ofcablescost_3_8_1">NA()</definedName>
    <definedName name="ofcablescost_3_8_17">NA()</definedName>
    <definedName name="ofcablescost_3_8_17_1">NA()</definedName>
    <definedName name="ofcablescost_3_8_22">NA()</definedName>
    <definedName name="ofcablescost_3_8_22_1">NA()</definedName>
    <definedName name="ofcablescost_3_9">NA()</definedName>
    <definedName name="ofcablescost_3_9_1">NA()</definedName>
    <definedName name="ofcablescost_3_9_17">NA()</definedName>
    <definedName name="ofcablescost_3_9_17_1">NA()</definedName>
    <definedName name="ofcablescost_3_9_22">NA()</definedName>
    <definedName name="ofcablescost_3_9_22_1">NA()</definedName>
    <definedName name="ofcablescost_5">NA()</definedName>
    <definedName name="ofcablescost_5_1">NA()</definedName>
    <definedName name="ofcablescost_8">NA()</definedName>
    <definedName name="ofcablescost_8_1">NA()</definedName>
    <definedName name="ofcablescost_8_17">NA()</definedName>
    <definedName name="ofcablescost_8_17_1">NA()</definedName>
    <definedName name="ofcablescost_8_22">NA()</definedName>
    <definedName name="ofcablescost_8_22_1">NA()</definedName>
    <definedName name="ofcablescost_9">NA()</definedName>
    <definedName name="ofcablescost_9_1">NA()</definedName>
    <definedName name="ofcablescost_9_17">NA()</definedName>
    <definedName name="ofcablescost_9_17_1">NA()</definedName>
    <definedName name="ofcablescost_9_22">NA()</definedName>
    <definedName name="ofcablescost_9_22_1">NA()</definedName>
    <definedName name="off" localSheetId="8">code0114&amp;" "&amp;[0]!staticpaver</definedName>
    <definedName name="off" localSheetId="4">code0114&amp;" "&amp;[0]!staticpaver</definedName>
    <definedName name="off" localSheetId="5">code0114&amp;" "&amp;[0]!staticpaver</definedName>
    <definedName name="off" localSheetId="12">code0114&amp;" "&amp;[0]!staticpaver</definedName>
    <definedName name="off" localSheetId="2">code0114&amp;" "&amp;[0]!staticpaver</definedName>
    <definedName name="off" localSheetId="6">code0114&amp;" "&amp;[0]!staticpaver</definedName>
    <definedName name="off" localSheetId="3">code0114&amp;" "&amp;[0]!staticpaver</definedName>
    <definedName name="off" localSheetId="7">code0114&amp;" "&amp;[0]!staticpaver</definedName>
    <definedName name="off">code0114&amp;" "&amp;[0]!staticpaver</definedName>
    <definedName name="ogdl">#REF!</definedName>
    <definedName name="OH" localSheetId="9" hidden="1">{"form-D1",#N/A,FALSE,"FORM-D1";"form-D1_amt",#N/A,FALSE,"FORM-D1"}</definedName>
    <definedName name="OH">#REF!</definedName>
    <definedName name="OH_C">#REF!</definedName>
    <definedName name="OH_MS">#REF!</definedName>
    <definedName name="OH_RH">#REF!</definedName>
    <definedName name="OH_TANK">NA()</definedName>
    <definedName name="OH_TANK_1">"#REF!"</definedName>
    <definedName name="OH_TANK_12">"$#REF!.#REF!#REF!"</definedName>
    <definedName name="OIL">#REF!</definedName>
    <definedName name="oiui" localSheetId="8" hidden="1">{"form-D1",#N/A,FALSE,"FORM-D1";"form-D1_amt",#N/A,FALSE,"FORM-D1"}</definedName>
    <definedName name="oiui" localSheetId="4" hidden="1">{"form-D1",#N/A,FALSE,"FORM-D1";"form-D1_amt",#N/A,FALSE,"FORM-D1"}</definedName>
    <definedName name="oiui" localSheetId="5" hidden="1">{"form-D1",#N/A,FALSE,"FORM-D1";"form-D1_amt",#N/A,FALSE,"FORM-D1"}</definedName>
    <definedName name="oiui" localSheetId="12" hidden="1">{"form-D1",#N/A,FALSE,"FORM-D1";"form-D1_amt",#N/A,FALSE,"FORM-D1"}</definedName>
    <definedName name="oiui" localSheetId="2" hidden="1">{"form-D1",#N/A,FALSE,"FORM-D1";"form-D1_amt",#N/A,FALSE,"FORM-D1"}</definedName>
    <definedName name="oiui" localSheetId="6" hidden="1">{"form-D1",#N/A,FALSE,"FORM-D1";"form-D1_amt",#N/A,FALSE,"FORM-D1"}</definedName>
    <definedName name="oiui" localSheetId="3" hidden="1">{"form-D1",#N/A,FALSE,"FORM-D1";"form-D1_amt",#N/A,FALSE,"FORM-D1"}</definedName>
    <definedName name="oiui" localSheetId="7" hidden="1">{"form-D1",#N/A,FALSE,"FORM-D1";"form-D1_amt",#N/A,FALSE,"FORM-D1"}</definedName>
    <definedName name="oiui" hidden="1">{"form-D1",#N/A,FALSE,"FORM-D1";"form-D1_amt",#N/A,FALSE,"FORM-D1"}</definedName>
    <definedName name="ok">#REF!</definedName>
    <definedName name="oooo" localSheetId="8" hidden="1">{"form-D1",#N/A,FALSE,"FORM-D1";"form-D1_amt",#N/A,FALSE,"FORM-D1"}</definedName>
    <definedName name="oooo" localSheetId="4" hidden="1">{"form-D1",#N/A,FALSE,"FORM-D1";"form-D1_amt",#N/A,FALSE,"FORM-D1"}</definedName>
    <definedName name="oooo" localSheetId="5" hidden="1">{"form-D1",#N/A,FALSE,"FORM-D1";"form-D1_amt",#N/A,FALSE,"FORM-D1"}</definedName>
    <definedName name="oooo" localSheetId="12" hidden="1">{"form-D1",#N/A,FALSE,"FORM-D1";"form-D1_amt",#N/A,FALSE,"FORM-D1"}</definedName>
    <definedName name="oooo" localSheetId="2" hidden="1">{"form-D1",#N/A,FALSE,"FORM-D1";"form-D1_amt",#N/A,FALSE,"FORM-D1"}</definedName>
    <definedName name="oooo" localSheetId="6" hidden="1">{"form-D1",#N/A,FALSE,"FORM-D1";"form-D1_amt",#N/A,FALSE,"FORM-D1"}</definedName>
    <definedName name="oooo" localSheetId="3" hidden="1">{"form-D1",#N/A,FALSE,"FORM-D1";"form-D1_amt",#N/A,FALSE,"FORM-D1"}</definedName>
    <definedName name="oooo" localSheetId="7" hidden="1">{"form-D1",#N/A,FALSE,"FORM-D1";"form-D1_amt",#N/A,FALSE,"FORM-D1"}</definedName>
    <definedName name="oooo" hidden="1">{"form-D1",#N/A,FALSE,"FORM-D1";"form-D1_amt",#N/A,FALSE,"FORM-D1"}</definedName>
    <definedName name="OPC">#REF!</definedName>
    <definedName name="OPERATOR">#REF!</definedName>
    <definedName name="oq" localSheetId="9" hidden="1">{#N/A,#N/A,FALSE,"이정표"}</definedName>
    <definedName name="oq" hidden="1">{#N/A,#N/A,FALSE,"이정표"}</definedName>
    <definedName name="OrderTable" hidden="1">#REF!</definedName>
    <definedName name="OrdinaryRodBinder" localSheetId="1">#REF!</definedName>
    <definedName name="OrdinaryRodBinder" localSheetId="8">#REF!</definedName>
    <definedName name="OrdinaryRodBinder" localSheetId="3">#REF!</definedName>
    <definedName name="OrdinaryRodBinder">NA()</definedName>
    <definedName name="OrdinaryRodBinder_1">"#REF!"</definedName>
    <definedName name="OrdinaryRodBinder_12">"$#REF!.#REF!#REF!"</definedName>
    <definedName name="OrdinaryRodBinder_17" localSheetId="9">#REF!</definedName>
    <definedName name="OrdinaryRodBinder_17">#REF!</definedName>
    <definedName name="OrdinaryRodBinder_7">"#REF!"</definedName>
    <definedName name="OrdinaryRodBinder_8">"#REF!"</definedName>
    <definedName name="ordinaysoil3to6">#REF!</definedName>
    <definedName name="OTHERS">#REF!</definedName>
    <definedName name="OVER_HEADS_ENTRY">#REF!</definedName>
    <definedName name="OVERHEADS">#REF!</definedName>
    <definedName name="p" localSheetId="8" hidden="1">{"form-D1",#N/A,FALSE,"FORM-D1";"form-D1_amt",#N/A,FALSE,"FORM-D1"}</definedName>
    <definedName name="p" localSheetId="4" hidden="1">{"form-D1",#N/A,FALSE,"FORM-D1";"form-D1_amt",#N/A,FALSE,"FORM-D1"}</definedName>
    <definedName name="p" localSheetId="5" hidden="1">{"form-D1",#N/A,FALSE,"FORM-D1";"form-D1_amt",#N/A,FALSE,"FORM-D1"}</definedName>
    <definedName name="P" localSheetId="9">#N/A</definedName>
    <definedName name="p" localSheetId="12" hidden="1">{"form-D1",#N/A,FALSE,"FORM-D1";"form-D1_amt",#N/A,FALSE,"FORM-D1"}</definedName>
    <definedName name="p" localSheetId="2" hidden="1">{"form-D1",#N/A,FALSE,"FORM-D1";"form-D1_amt",#N/A,FALSE,"FORM-D1"}</definedName>
    <definedName name="p" localSheetId="6" hidden="1">{"form-D1",#N/A,FALSE,"FORM-D1";"form-D1_amt",#N/A,FALSE,"FORM-D1"}</definedName>
    <definedName name="p" localSheetId="3" hidden="1">{"form-D1",#N/A,FALSE,"FORM-D1";"form-D1_amt",#N/A,FALSE,"FORM-D1"}</definedName>
    <definedName name="p" localSheetId="7" hidden="1">{"form-D1",#N/A,FALSE,"FORM-D1";"form-D1_amt",#N/A,FALSE,"FORM-D1"}</definedName>
    <definedName name="p" hidden="1">{"form-D1",#N/A,FALSE,"FORM-D1";"form-D1_amt",#N/A,FALSE,"FORM-D1"}</definedName>
    <definedName name="p___13">#REF!</definedName>
    <definedName name="P_M">#REF!</definedName>
    <definedName name="P1R">#REF!</definedName>
    <definedName name="P2R">#REF!</definedName>
    <definedName name="P3R">#REF!</definedName>
    <definedName name="P4R">#REF!</definedName>
    <definedName name="P5R">#REF!</definedName>
    <definedName name="pa">#REF!</definedName>
    <definedName name="pa___0">#REF!</definedName>
    <definedName name="pa___13">#REF!</definedName>
    <definedName name="PAC_STATUS" localSheetId="8" hidden="1">{"form-D1",#N/A,FALSE,"FORM-D1";"form-D1_amt",#N/A,FALSE,"FORM-D1"}</definedName>
    <definedName name="PAC_STATUS" localSheetId="4" hidden="1">{"form-D1",#N/A,FALSE,"FORM-D1";"form-D1_amt",#N/A,FALSE,"FORM-D1"}</definedName>
    <definedName name="PAC_STATUS" localSheetId="5" hidden="1">{"form-D1",#N/A,FALSE,"FORM-D1";"form-D1_amt",#N/A,FALSE,"FORM-D1"}</definedName>
    <definedName name="PAC_STATUS" localSheetId="12" hidden="1">{"form-D1",#N/A,FALSE,"FORM-D1";"form-D1_amt",#N/A,FALSE,"FORM-D1"}</definedName>
    <definedName name="PAC_STATUS" localSheetId="2" hidden="1">{"form-D1",#N/A,FALSE,"FORM-D1";"form-D1_amt",#N/A,FALSE,"FORM-D1"}</definedName>
    <definedName name="PAC_STATUS" localSheetId="6" hidden="1">{"form-D1",#N/A,FALSE,"FORM-D1";"form-D1_amt",#N/A,FALSE,"FORM-D1"}</definedName>
    <definedName name="PAC_STATUS" localSheetId="3" hidden="1">{"form-D1",#N/A,FALSE,"FORM-D1";"form-D1_amt",#N/A,FALSE,"FORM-D1"}</definedName>
    <definedName name="PAC_STATUS" localSheetId="7" hidden="1">{"form-D1",#N/A,FALSE,"FORM-D1";"form-D1_amt",#N/A,FALSE,"FORM-D1"}</definedName>
    <definedName name="PAC_STATUS" hidden="1">{"form-D1",#N/A,FALSE,"FORM-D1";"form-D1_amt",#N/A,FALSE,"FORM-D1"}</definedName>
    <definedName name="PAC1_17_1">"#REF!"</definedName>
    <definedName name="PAC1_22">"#REF!"</definedName>
    <definedName name="PAC1_22_1">"#REF!"</definedName>
    <definedName name="PAC1_3">"#REF!"</definedName>
    <definedName name="PAC1_3_1">"#REF!"</definedName>
    <definedName name="PAC1_3_17">"#REF!"</definedName>
    <definedName name="PAC1_3_17_1">"#REF!"</definedName>
    <definedName name="PAC1_3_22">"#REF!"</definedName>
    <definedName name="PAC1_3_22_1">"#REF!"</definedName>
    <definedName name="PAC1_3_5">"#REF!"</definedName>
    <definedName name="PAC1_3_5_1">"#REF!"</definedName>
    <definedName name="PAC1_5">"#REF!"</definedName>
    <definedName name="PAC1_5_1">"#REF!"</definedName>
    <definedName name="Package___1">#REF!</definedName>
    <definedName name="Package___2">#REF!</definedName>
    <definedName name="Package___3">#REF!</definedName>
    <definedName name="Package___AP_17" localSheetId="9">#REF!</definedName>
    <definedName name="Package___AP_17">#REF!</definedName>
    <definedName name="Package___AP_18" localSheetId="9">#REF!</definedName>
    <definedName name="Package___AP_18">#REF!</definedName>
    <definedName name="PAD">#REF!</definedName>
    <definedName name="Page1" localSheetId="9">#REF!</definedName>
    <definedName name="Page1">#REF!</definedName>
    <definedName name="Page2" localSheetId="9">#REF!</definedName>
    <definedName name="Page2">#REF!</definedName>
    <definedName name="paintbridgenos">#REF!</definedName>
    <definedName name="paintdetail">#REF!</definedName>
    <definedName name="paintdetial">#REF!</definedName>
    <definedName name="painter" localSheetId="1">#REF!</definedName>
    <definedName name="painter" localSheetId="8">#REF!</definedName>
    <definedName name="painter" localSheetId="3">#REF!</definedName>
    <definedName name="painter">NA()</definedName>
    <definedName name="painter_1">"#REF!"</definedName>
    <definedName name="painter_12">"$#REF!.#REF!#REF!"</definedName>
    <definedName name="painter_7">"#REF!"</definedName>
    <definedName name="painter_8">"#REF!"</definedName>
    <definedName name="painter1" localSheetId="1">#REF!</definedName>
    <definedName name="painter1" localSheetId="8">#REF!</definedName>
    <definedName name="painter1" localSheetId="3">#REF!</definedName>
    <definedName name="painter1">NA()</definedName>
    <definedName name="painting">NA()</definedName>
    <definedName name="painting_1">"#REF!"</definedName>
    <definedName name="painting_12">"$#REF!.#REF!#REF!"</definedName>
    <definedName name="painting_7">"#REF!"</definedName>
    <definedName name="painting_8">"#REF!"</definedName>
    <definedName name="Pane2">#REF!</definedName>
    <definedName name="Pane2___0">#REF!</definedName>
    <definedName name="Pane2___13">#REF!</definedName>
    <definedName name="Parapet_Length">#REF!</definedName>
    <definedName name="PARTITION_WALL">NA()</definedName>
    <definedName name="PARTITION_WALL_1">"#REF!"</definedName>
    <definedName name="PARTITION_WALL_12">"$#REF!.#REF!#REF!"</definedName>
    <definedName name="PARTITION_WALL_7">"#REF!"</definedName>
    <definedName name="PARTITION_WALL_8">"#REF!"</definedName>
    <definedName name="PATTI_ALROUND">NA()</definedName>
    <definedName name="PATTI_ALROUND_1">"#REF!"</definedName>
    <definedName name="PATTI_ALROUND_12">"$#REF!.#REF!#REF!"</definedName>
    <definedName name="PATTI_ALROUND_7">"#REF!"</definedName>
    <definedName name="PATTI_ALROUND_8">"#REF!"</definedName>
    <definedName name="Pav_Shl_Wid">#REF!</definedName>
    <definedName name="pavementreinstpcc">#REF!</definedName>
    <definedName name="paver" localSheetId="1">#REF!</definedName>
    <definedName name="paver" localSheetId="8">#REF!</definedName>
    <definedName name="paver" localSheetId="3">#REF!</definedName>
    <definedName name="paver">NA()</definedName>
    <definedName name="paver_1">"#REF!"</definedName>
    <definedName name="paver_12">"$#REF!.#REF!#REF!"</definedName>
    <definedName name="paySchedule">#REF!</definedName>
    <definedName name="pb">#REF!</definedName>
    <definedName name="pb___0">#REF!</definedName>
    <definedName name="pb___11">#REF!</definedName>
    <definedName name="pb___12">#REF!</definedName>
    <definedName name="pbi">#REF!</definedName>
    <definedName name="PBL">NA()</definedName>
    <definedName name="PBT" localSheetId="9">#REF!</definedName>
    <definedName name="PBT">#REF!</definedName>
    <definedName name="pc">#REF!</definedName>
    <definedName name="PCC">#REF!</definedName>
    <definedName name="PCC_1">"#REF!"</definedName>
    <definedName name="PCC_12">"$#REF!.#REF!#REF!"</definedName>
    <definedName name="PCC_7">"#REF!"</definedName>
    <definedName name="PCC_8">"#REF!"</definedName>
    <definedName name="PCC_Area">#REF!</definedName>
    <definedName name="PCC_RETURN">#REF!+#REF!</definedName>
    <definedName name="PCC_Slab_SLC">#REF!</definedName>
    <definedName name="PCC_Thk">#REF!</definedName>
    <definedName name="PCC_Wid">#REF!</definedName>
    <definedName name="PCC1_SLC">#REF!</definedName>
    <definedName name="PCC2_SLC">#REF!</definedName>
    <definedName name="pccm15foundn">#REF!</definedName>
    <definedName name="pccm20subnh">#REF!</definedName>
    <definedName name="pccp">#REF!</definedName>
    <definedName name="pccproj">#REF!</definedName>
    <definedName name="pccrccm20subbnh">#REF!</definedName>
    <definedName name="pcct">#REF!</definedName>
    <definedName name="pccthk">#REF!</definedName>
    <definedName name="pd" localSheetId="9">#REF!</definedName>
    <definedName name="pd">#REF!</definedName>
    <definedName name="pdcoutlet">#REF!</definedName>
    <definedName name="peidrainnh">#REF!</definedName>
    <definedName name="PERCENT_1">"#REF!"</definedName>
    <definedName name="pfinisher">#REF!</definedName>
    <definedName name="pH">#REF!</definedName>
    <definedName name="pH___0">#REF!</definedName>
    <definedName name="pH___13">#REF!</definedName>
    <definedName name="PhaseCode">#REF!</definedName>
    <definedName name="Phone">#REF!</definedName>
    <definedName name="PICTURE2" localSheetId="9">#REF!</definedName>
    <definedName name="PICTURE2">#REF!</definedName>
    <definedName name="Pier_Design">#REF!</definedName>
    <definedName name="pipe">#REF!</definedName>
    <definedName name="pipe3">#REF!</definedName>
    <definedName name="Pitch_apron">#REF!</definedName>
    <definedName name="Pitch_SLC">#REF!</definedName>
    <definedName name="pitchfloorc">#REF!</definedName>
    <definedName name="pitchfloorcnh">#REF!</definedName>
    <definedName name="pitching">#REF!</definedName>
    <definedName name="pitching_1">"#REF!"</definedName>
    <definedName name="pitching_12">"$#REF!.#REF!#REF!"</definedName>
    <definedName name="pitching_7">"#REF!"</definedName>
    <definedName name="pitching_8">"#REF!"</definedName>
    <definedName name="pitchonslope">#REF!</definedName>
    <definedName name="pitchonslopebnh">#REF!</definedName>
    <definedName name="PKG">#REF!</definedName>
    <definedName name="PKS">#REF!</definedName>
    <definedName name="PKSD">#REF!</definedName>
    <definedName name="PLAIN_PLASTERING">NA()</definedName>
    <definedName name="PLAIN_PLASTERING_1">"#REF!"</definedName>
    <definedName name="PLAIN_PLASTERING_12">"$#REF!.#REF!#REF!"</definedName>
    <definedName name="PLAIN_PLASTERING_7">"#REF!"</definedName>
    <definedName name="PLAIN_PLASTERING_8">"#REF!"</definedName>
    <definedName name="plan">#REF!</definedName>
    <definedName name="Plant">#REF!</definedName>
    <definedName name="plast1.3c">#REF!</definedName>
    <definedName name="plast1.3cnh">#REF!</definedName>
    <definedName name="plast1.6cnh">#REF!</definedName>
    <definedName name="Platecomp">"$#REF!.$N$39"</definedName>
    <definedName name="Platecomp_1">"#REF!"</definedName>
    <definedName name="Platecomp_24">NA()</definedName>
    <definedName name="Platecomp_7">NA()</definedName>
    <definedName name="platecompactor" localSheetId="1">#REF!</definedName>
    <definedName name="platecompactor" localSheetId="8">#REF!</definedName>
    <definedName name="platecompactor" localSheetId="3">#REF!</definedName>
    <definedName name="platecompactor">NA()</definedName>
    <definedName name="platecompactor_1">"#REF!"</definedName>
    <definedName name="platecompactor_12">"$#REF!.#REF!#REF!"</definedName>
    <definedName name="plcablvl">#REF!</definedName>
    <definedName name="plcath">#REF!</definedName>
    <definedName name="plcathl">#REF!</definedName>
    <definedName name="plcatht">#REF!</definedName>
    <definedName name="plcatlvl">#REF!</definedName>
    <definedName name="plumber" localSheetId="1">#REF!</definedName>
    <definedName name="plumber" localSheetId="8">#REF!</definedName>
    <definedName name="plumber" localSheetId="3">#REF!</definedName>
    <definedName name="plumber">NA()</definedName>
    <definedName name="plumber_1">"#REF!"</definedName>
    <definedName name="plumber_12">"$#REF!.#REF!#REF!"</definedName>
    <definedName name="PLUMBING">NA()</definedName>
    <definedName name="PLUMBING_1">"#REF!"</definedName>
    <definedName name="PLUMBING_12">"$#REF!.#REF!#REF!"</definedName>
    <definedName name="PM_AirCompressor_210cfm">NA()</definedName>
    <definedName name="PM_BitumenBoilerOilFired_1000">NA()</definedName>
    <definedName name="PM_BitumenBoilerOilFired_200">NA()</definedName>
    <definedName name="PM_BitumenEmulsionPressureDistributor">NA()</definedName>
    <definedName name="PM_ConcreteMixer">NA()</definedName>
    <definedName name="PM_Crane">NA()</definedName>
    <definedName name="PM_Dozer_D50">NA()</definedName>
    <definedName name="PM_FrontEndLoader_1cum">NA()</definedName>
    <definedName name="PM_HydraulicBroom">NA()</definedName>
    <definedName name="PM_HydraulicExcavator_09cum">NA()</definedName>
    <definedName name="PM_Mixall_6_10t">NA()</definedName>
    <definedName name="PM_MotorGrader" localSheetId="1">#REF!</definedName>
    <definedName name="PM_MotorGrader" localSheetId="8">#REF!</definedName>
    <definedName name="PM_MotorGrader" localSheetId="3">#REF!</definedName>
    <definedName name="PM_MotorGrader">NA()</definedName>
    <definedName name="PM_StoneCrusher_200TPH">NA()</definedName>
    <definedName name="PM_ThreeWheeled_80_100kN_StaticRoller" localSheetId="1">#REF!</definedName>
    <definedName name="PM_ThreeWheeled_80_100kN_StaticRoller" localSheetId="8">#REF!</definedName>
    <definedName name="PM_ThreeWheeled_80_100kN_StaticRoller" localSheetId="3">#REF!</definedName>
    <definedName name="PM_ThreeWheeled_80_100kN_StaticRoller">NA()</definedName>
    <definedName name="PM_Tipper_55">NA()</definedName>
    <definedName name="PM_Tractor_Rotavator">#REF!</definedName>
    <definedName name="PM_Tractor_Trolley">NA()</definedName>
    <definedName name="PM_Truck">NA()</definedName>
    <definedName name="PM_WaterTanker_6kl" localSheetId="1">#REF!</definedName>
    <definedName name="PM_WaterTanker_6kl" localSheetId="8">#REF!</definedName>
    <definedName name="PM_WaterTanker_6kl" localSheetId="3">#REF!</definedName>
    <definedName name="PM_WaterTanker_6kl">NA()</definedName>
    <definedName name="PMLead">#REF!</definedName>
    <definedName name="PO" localSheetId="9" hidden="1">{"form-D1",#N/A,FALSE,"FORM-D1";"form-D1_amt",#N/A,FALSE,"FORM-D1"}</definedName>
    <definedName name="PO" hidden="1">{"form-D1",#N/A,FALSE,"FORM-D1";"form-D1_amt",#N/A,FALSE,"FORM-D1"}</definedName>
    <definedName name="POGHJ" localSheetId="9" hidden="1">{"form-D1",#N/A,FALSE,"FORM-D1";"form-D1_amt",#N/A,FALSE,"FORM-D1"}</definedName>
    <definedName name="POGHJ" hidden="1">{"form-D1",#N/A,FALSE,"FORM-D1";"form-D1_amt",#N/A,FALSE,"FORM-D1"}</definedName>
    <definedName name="point1.2">#REF!</definedName>
    <definedName name="point1.2c">#REF!</definedName>
    <definedName name="point1.2cnh">#REF!</definedName>
    <definedName name="point1.3">#REF!</definedName>
    <definedName name="point1.3cnh">#REF!</definedName>
    <definedName name="point1_3">#N/A</definedName>
    <definedName name="point1_3cnh">#N/A</definedName>
    <definedName name="POINTING">NA()</definedName>
    <definedName name="POINTING_1">"#REF!"</definedName>
    <definedName name="POINTING_12">"$#REF!.#REF!#REF!"</definedName>
    <definedName name="POINTING_7">"#REF!"</definedName>
    <definedName name="POINTING_8">"#REF!"</definedName>
    <definedName name="ponam">#REF!</definedName>
    <definedName name="poo">#REF!</definedName>
    <definedName name="pooja">#REF!</definedName>
    <definedName name="poonam">#REF!</definedName>
    <definedName name="poooo">#REF!</definedName>
    <definedName name="pothole100">#REF!</definedName>
    <definedName name="potholeover100">#REF!</definedName>
    <definedName name="pp">#REF!</definedName>
    <definedName name="ppac">#REF!</definedName>
    <definedName name="ppp">#REF!</definedName>
    <definedName name="PRASAD" localSheetId="8"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SAD" localSheetId="4"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SAD" localSheetId="5"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SAD" localSheetId="9"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SAD" localSheetId="1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SAD" localSheetId="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SAD" localSheetId="6"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SAD" localSheetId="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SAD" localSheetId="7"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SAD"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tap" localSheetId="8" hidden="1">{"'Sheet1'!$A$4386:$N$4591"}</definedName>
    <definedName name="pratap" localSheetId="4" hidden="1">{"'Sheet1'!$A$4386:$N$4591"}</definedName>
    <definedName name="pratap" localSheetId="5" hidden="1">{"'Sheet1'!$A$4386:$N$4591"}</definedName>
    <definedName name="pratap" localSheetId="9" hidden="1">{"'Sheet1'!$A$4386:$N$4591"}</definedName>
    <definedName name="pratap" localSheetId="12" hidden="1">{"'Sheet1'!$A$4386:$N$4591"}</definedName>
    <definedName name="pratap" localSheetId="2" hidden="1">{"'Sheet1'!$A$4386:$N$4591"}</definedName>
    <definedName name="pratap" localSheetId="6" hidden="1">{"'Sheet1'!$A$4386:$N$4591"}</definedName>
    <definedName name="pratap" localSheetId="3" hidden="1">{"'Sheet1'!$A$4386:$N$4591"}</definedName>
    <definedName name="pratap" localSheetId="7" hidden="1">{"'Sheet1'!$A$4386:$N$4591"}</definedName>
    <definedName name="pratap" hidden="1">{"'Sheet1'!$A$4386:$N$4591"}</definedName>
    <definedName name="prcablvl">#REF!</definedName>
    <definedName name="prcacl">#REF!</definedName>
    <definedName name="prcathe">#REF!</definedName>
    <definedName name="prcathm">#REF!</definedName>
    <definedName name="prcatl">#REF!</definedName>
    <definedName name="prcatlvl">#REF!</definedName>
    <definedName name="prcawi">#REF!</definedName>
    <definedName name="Premould20">#REF!</definedName>
    <definedName name="Premould20_1">"#REF!"</definedName>
    <definedName name="Premould20_12">"$#REF!.#REF!#REF!"</definedName>
    <definedName name="Premould20_7">"#REF!"</definedName>
    <definedName name="Premould20_8">"#REF!"</definedName>
    <definedName name="premoulded" localSheetId="1">#REF!</definedName>
    <definedName name="premoulded" localSheetId="8">#REF!</definedName>
    <definedName name="premoulded" localSheetId="3">#REF!</definedName>
    <definedName name="premoulded">NA()</definedName>
    <definedName name="premoulded_1">"#REF!"</definedName>
    <definedName name="premoulded_12">"$#REF!.#REF!#REF!"</definedName>
    <definedName name="premoulded_7">"#REF!"</definedName>
    <definedName name="premoulded_8">"#REF!"</definedName>
    <definedName name="PREPLANTCOST">#REF!</definedName>
    <definedName name="PrevYears">#REF!</definedName>
    <definedName name="prfrht">#REF!</definedName>
    <definedName name="primecat">#REF!</definedName>
    <definedName name="primecoat">#REF!</definedName>
    <definedName name="primecoathigh">#REF!</definedName>
    <definedName name="primecoatmedium">#REF!</definedName>
    <definedName name="_xlnm.Print_Area" localSheetId="0">'Annexure I(Descope) (Sch-H)'!$A$1:$S$69</definedName>
    <definedName name="_xlnm.Print_Area" localSheetId="1">'Annexure-IIBOQ(actual balance)'!$A$2:$G$15</definedName>
    <definedName name="_xlnm.Print_Area" localSheetId="8">'BOX culvert, painting '!$A$1:$M$5</definedName>
    <definedName name="_xlnm.Print_Area" localSheetId="4">Junctions!$A$1:$H$9</definedName>
    <definedName name="_xlnm.Print_Area" localSheetId="5">'Line drain'!$A$1:$I$34</definedName>
    <definedName name="_xlnm.Print_Area" localSheetId="9">#REF!</definedName>
    <definedName name="_xlnm.Print_Area" localSheetId="12">'Rain Water Harvesting'!$A$1:$G$12</definedName>
    <definedName name="_xlnm.Print_Area" localSheetId="6">'Road marking'!$A$1:$J$16</definedName>
    <definedName name="_xlnm.Print_Area" localSheetId="3">'SR Flexible Pavement'!$A$1:$Q$30</definedName>
    <definedName name="_xlnm.Print_Area" localSheetId="7">Stud!$A$1:$H$19</definedName>
    <definedName name="_xlnm.Print_Area">#REF!</definedName>
    <definedName name="Print_Area_MI" localSheetId="1">#REF!</definedName>
    <definedName name="Print_Area_MI" localSheetId="8">#REF!</definedName>
    <definedName name="Print_Area_MI" localSheetId="9">#REF!</definedName>
    <definedName name="Print_Area_MI" localSheetId="3">#REF!</definedName>
    <definedName name="Print_Area_MI">"$#REF!.$E$3:$G$3208"</definedName>
    <definedName name="Print_Area_MI_1">"#REF!"</definedName>
    <definedName name="Print_Area_MI_24">NA()</definedName>
    <definedName name="Print_Area_MI_7">NA()</definedName>
    <definedName name="Print_Area_MI_8">"#REF!"</definedName>
    <definedName name="print_Area1">#REF!</definedName>
    <definedName name="print_title">#REF!</definedName>
    <definedName name="_xlnm.Print_Titles" localSheetId="0">'Annexure I(Descope) (Sch-H)'!$8:$9</definedName>
    <definedName name="_xlnm.Print_Titles" localSheetId="1">'Annexure-IIBOQ(actual balance)'!$2:$3</definedName>
    <definedName name="_xlnm.Print_Titles" localSheetId="4">Junctions!#REF!</definedName>
    <definedName name="_xlnm.Print_Titles" localSheetId="5">'Line drain'!$2:$4</definedName>
    <definedName name="_xlnm.Print_Titles" localSheetId="9">#REF!</definedName>
    <definedName name="_xlnm.Print_Titles" localSheetId="12">'Rain Water Harvesting'!#REF!</definedName>
    <definedName name="_xlnm.Print_Titles" localSheetId="7">Stud!$3:$4</definedName>
    <definedName name="_xlnm.Print_Titles">#REF!</definedName>
    <definedName name="PRINT_TITLES_MI" localSheetId="9">#REF!</definedName>
    <definedName name="PRINT_TITLES_MI">#REF!</definedName>
    <definedName name="prlgthl">#REF!</definedName>
    <definedName name="prlgtht">#REF!</definedName>
    <definedName name="prn_aggqntty">#REF!</definedName>
    <definedName name="PRN_MAJ_QUANTITY">#REF!</definedName>
    <definedName name="ProdForm" hidden="1">#REF!</definedName>
    <definedName name="Product" hidden="1">#REF!</definedName>
    <definedName name="PROFITABILITYSCHEDULES">#REF!</definedName>
    <definedName name="prog" localSheetId="9">#REF!</definedName>
    <definedName name="prog">#REF!</definedName>
    <definedName name="Project">#REF!</definedName>
    <definedName name="Project_Duration">#REF!</definedName>
    <definedName name="projectName">#REF!</definedName>
    <definedName name="ProjectNumber">#REF!</definedName>
    <definedName name="ProjectSubtitle">#REF!</definedName>
    <definedName name="ProjectTitle">#REF!</definedName>
    <definedName name="Prop_CW_App_Wid">#REF!</definedName>
    <definedName name="Prop_CW_Wid">#REF!</definedName>
    <definedName name="PROPS">#REF!</definedName>
    <definedName name="Prov">#REF!</definedName>
    <definedName name="PRWSEP05">#REF!</definedName>
    <definedName name="PS">#REF!</definedName>
    <definedName name="PS___0">#REF!</definedName>
    <definedName name="PS___13">#REF!</definedName>
    <definedName name="psbmth">#REF!</definedName>
    <definedName name="Pt">"#REF!"</definedName>
    <definedName name="ptr">#REF!</definedName>
    <definedName name="ptr_1">"#REF!"</definedName>
    <definedName name="ptr_24">NA()</definedName>
    <definedName name="ptr_7">NA()</definedName>
    <definedName name="ptr_8">"#REF!"</definedName>
    <definedName name="Ptroller" localSheetId="1">#REF!</definedName>
    <definedName name="Ptroller" localSheetId="8">#REF!</definedName>
    <definedName name="Ptroller" localSheetId="3">#REF!</definedName>
    <definedName name="Ptroller">NA()</definedName>
    <definedName name="Ptroller_1">"#REF!"</definedName>
    <definedName name="Ptroller_12">"$#REF!.#REF!#REF!"</definedName>
    <definedName name="Pugmill" localSheetId="1">#REF!</definedName>
    <definedName name="Pugmill" localSheetId="8">#REF!</definedName>
    <definedName name="Pugmill" localSheetId="3">#REF!</definedName>
    <definedName name="Pugmill">NA()</definedName>
    <definedName name="Pugmill_1">"#REF!"</definedName>
    <definedName name="Pugmill_12">"$#REF!.#REF!#REF!"</definedName>
    <definedName name="pvc150.pcc">#REF!</definedName>
    <definedName name="pvc150bridge">#REF!</definedName>
    <definedName name="pvc150nh">#REF!</definedName>
    <definedName name="pvcac150c">#REF!</definedName>
    <definedName name="pvcpipe100" localSheetId="1">#REF!</definedName>
    <definedName name="pvcpipe100" localSheetId="8">#REF!</definedName>
    <definedName name="pvcpipe100" localSheetId="3">#REF!</definedName>
    <definedName name="pvcpipe100">NA()</definedName>
    <definedName name="pvcpipe100_1">"#REF!"</definedName>
    <definedName name="pvcpipe100_12">"$#REF!.#REF!#REF!"</definedName>
    <definedName name="pvcpipe150" localSheetId="1">#REF!</definedName>
    <definedName name="pvcpipe150" localSheetId="8">#REF!</definedName>
    <definedName name="pvcpipe150" localSheetId="3">#REF!</definedName>
    <definedName name="pvcpipe150">NA()</definedName>
    <definedName name="pvcpipe150_1">"#REF!"</definedName>
    <definedName name="pvcpipe150_12">"$#REF!.#REF!#REF!"</definedName>
    <definedName name="pvcpipe50" localSheetId="1">#REF!</definedName>
    <definedName name="pvcpipe50" localSheetId="8">#REF!</definedName>
    <definedName name="pvcpipe50" localSheetId="3">#REF!</definedName>
    <definedName name="pvcpipe50">NA()</definedName>
    <definedName name="pvcpipe50_1">"#REF!"</definedName>
    <definedName name="pvcpipe50_12">"$#REF!.#REF!#REF!"</definedName>
    <definedName name="q" localSheetId="9">#REF!</definedName>
    <definedName name="q">#REF!</definedName>
    <definedName name="q_17" localSheetId="9">#REF!</definedName>
    <definedName name="q_17">#REF!</definedName>
    <definedName name="qap" localSheetId="8" hidden="1">{"'Typical Costs Estimates'!$C$158:$H$161"}</definedName>
    <definedName name="qap" localSheetId="4" hidden="1">{"'Typical Costs Estimates'!$C$158:$H$161"}</definedName>
    <definedName name="qap" localSheetId="5" hidden="1">{"'Typical Costs Estimates'!$C$158:$H$161"}</definedName>
    <definedName name="qap" localSheetId="9" hidden="1">{"'Typical Costs Estimates'!$C$158:$H$161"}</definedName>
    <definedName name="qap" localSheetId="12" hidden="1">{"'Typical Costs Estimates'!$C$158:$H$161"}</definedName>
    <definedName name="qap" localSheetId="2" hidden="1">{"'Typical Costs Estimates'!$C$158:$H$161"}</definedName>
    <definedName name="qap" localSheetId="6" hidden="1">{"'Typical Costs Estimates'!$C$158:$H$161"}</definedName>
    <definedName name="qap" localSheetId="3" hidden="1">{"'Typical Costs Estimates'!$C$158:$H$161"}</definedName>
    <definedName name="qap" localSheetId="7" hidden="1">{"'Typical Costs Estimates'!$C$158:$H$161"}</definedName>
    <definedName name="qap" hidden="1">{"'Typical Costs Estimates'!$C$158:$H$161"}</definedName>
    <definedName name="Qc___0">#REF!</definedName>
    <definedName name="Qc___13">#REF!</definedName>
    <definedName name="Qf">#REF!</definedName>
    <definedName name="Qf___0">#REF!</definedName>
    <definedName name="Qf___13">#REF!</definedName>
    <definedName name="Qi">#REF!</definedName>
    <definedName name="Qi___0">#REF!</definedName>
    <definedName name="Qi___13">#REF!</definedName>
    <definedName name="qk" localSheetId="9" hidden="1">{"'자리배치도'!$AG$1:$CI$28"}</definedName>
    <definedName name="qk" hidden="1">{"'자리배치도'!$AG$1:$CI$28"}</definedName>
    <definedName name="Ql">#REF!</definedName>
    <definedName name="Ql___0">#REF!</definedName>
    <definedName name="Ql___13">#REF!</definedName>
    <definedName name="qnet">#REF!</definedName>
    <definedName name="qnetlat">#REF!</definedName>
    <definedName name="qnetseis">#REF!</definedName>
    <definedName name="qnetsi">#REF!</definedName>
    <definedName name="QQ" localSheetId="8" hidden="1">{"form-D1",#N/A,FALSE,"FORM-D1";"form-D1_amt",#N/A,FALSE,"FORM-D1"}</definedName>
    <definedName name="QQ" localSheetId="4" hidden="1">{"form-D1",#N/A,FALSE,"FORM-D1";"form-D1_amt",#N/A,FALSE,"FORM-D1"}</definedName>
    <definedName name="QQ" localSheetId="5" hidden="1">{"form-D1",#N/A,FALSE,"FORM-D1";"form-D1_amt",#N/A,FALSE,"FORM-D1"}</definedName>
    <definedName name="QQ" localSheetId="12" hidden="1">{"form-D1",#N/A,FALSE,"FORM-D1";"form-D1_amt",#N/A,FALSE,"FORM-D1"}</definedName>
    <definedName name="QQ" localSheetId="2" hidden="1">{"form-D1",#N/A,FALSE,"FORM-D1";"form-D1_amt",#N/A,FALSE,"FORM-D1"}</definedName>
    <definedName name="QQ" localSheetId="6" hidden="1">{"form-D1",#N/A,FALSE,"FORM-D1";"form-D1_amt",#N/A,FALSE,"FORM-D1"}</definedName>
    <definedName name="QQ" localSheetId="3" hidden="1">{"form-D1",#N/A,FALSE,"FORM-D1";"form-D1_amt",#N/A,FALSE,"FORM-D1"}</definedName>
    <definedName name="QQ" localSheetId="7" hidden="1">{"form-D1",#N/A,FALSE,"FORM-D1";"form-D1_amt",#N/A,FALSE,"FORM-D1"}</definedName>
    <definedName name="QQ" hidden="1">{"form-D1",#N/A,FALSE,"FORM-D1";"form-D1_amt",#N/A,FALSE,"FORM-D1"}</definedName>
    <definedName name="qqq">#REF!</definedName>
    <definedName name="QQQQ" localSheetId="8" hidden="1">{"form-D1",#N/A,FALSE,"FORM-D1";"form-D1_amt",#N/A,FALSE,"FORM-D1"}</definedName>
    <definedName name="QQQQ" localSheetId="4" hidden="1">{"form-D1",#N/A,FALSE,"FORM-D1";"form-D1_amt",#N/A,FALSE,"FORM-D1"}</definedName>
    <definedName name="QQQQ" localSheetId="5" hidden="1">{"form-D1",#N/A,FALSE,"FORM-D1";"form-D1_amt",#N/A,FALSE,"FORM-D1"}</definedName>
    <definedName name="QQQQ" localSheetId="9" hidden="1">{"form-D1",#N/A,FALSE,"FORM-D1";"form-D1_amt",#N/A,FALSE,"FORM-D1"}</definedName>
    <definedName name="QQQQ" localSheetId="12" hidden="1">{"form-D1",#N/A,FALSE,"FORM-D1";"form-D1_amt",#N/A,FALSE,"FORM-D1"}</definedName>
    <definedName name="QQQQ" localSheetId="2" hidden="1">{"form-D1",#N/A,FALSE,"FORM-D1";"form-D1_amt",#N/A,FALSE,"FORM-D1"}</definedName>
    <definedName name="QQQQ" localSheetId="6" hidden="1">{"form-D1",#N/A,FALSE,"FORM-D1";"form-D1_amt",#N/A,FALSE,"FORM-D1"}</definedName>
    <definedName name="QQQQ" localSheetId="3" hidden="1">{"form-D1",#N/A,FALSE,"FORM-D1";"form-D1_amt",#N/A,FALSE,"FORM-D1"}</definedName>
    <definedName name="QQQQ" localSheetId="7" hidden="1">{"form-D1",#N/A,FALSE,"FORM-D1";"form-D1_amt",#N/A,FALSE,"FORM-D1"}</definedName>
    <definedName name="QQQQ" hidden="1">{"form-D1",#N/A,FALSE,"FORM-D1";"form-D1_amt",#N/A,FALSE,"FORM-D1"}</definedName>
    <definedName name="qqww" localSheetId="9" hidden="1">#REF!</definedName>
    <definedName name="qqww" hidden="1">#REF!</definedName>
    <definedName name="Qr">#REF!</definedName>
    <definedName name="Qt1A">#REF!</definedName>
    <definedName name="Qt1B">#REF!</definedName>
    <definedName name="qt1ew">#REF!</definedName>
    <definedName name="Qt1P">#REF!</definedName>
    <definedName name="qt2ew">#REF!</definedName>
    <definedName name="Qt2p">#REF!</definedName>
    <definedName name="Qt3p">#REF!</definedName>
    <definedName name="Qt4p">#REF!</definedName>
    <definedName name="qtbi">#REF!</definedName>
    <definedName name="qtbm">#REF!</definedName>
    <definedName name="qtbox">#REF!</definedName>
    <definedName name="qtbsg">#REF!</definedName>
    <definedName name="Qtew">#REF!</definedName>
    <definedName name="qtgr">#REF!</definedName>
    <definedName name="qtkerb">#REF!</definedName>
    <definedName name="qtkp">#REF!</definedName>
    <definedName name="qtm">#REF!</definedName>
    <definedName name="qtml1">#REF!</definedName>
    <definedName name="qtml2">#REF!</definedName>
    <definedName name="qtmss">#REF!</definedName>
    <definedName name="qtprim">#REF!</definedName>
    <definedName name="qtpvbl">#REF!</definedName>
    <definedName name="qtrollwbm">#REF!</definedName>
    <definedName name="qtsand">#REF!</definedName>
    <definedName name="qtslab">#REF!</definedName>
    <definedName name="qtspm">#REF!</definedName>
    <definedName name="qtsps">#REF!</definedName>
    <definedName name="qtstd">#REF!</definedName>
    <definedName name="qttc">#REF!</definedName>
    <definedName name="qtverge">#REF!</definedName>
    <definedName name="QTY" localSheetId="9">#N/A</definedName>
    <definedName name="QTY">#REF!</definedName>
    <definedName name="QTY.">SUM(#REF!)</definedName>
    <definedName name="Qty_as_on_apr">#REF!</definedName>
    <definedName name="qtyunitsum">"#REF!"</definedName>
    <definedName name="qtyunitsum_1">"#REF!"</definedName>
    <definedName name="qtyunitsum_5">"#REF!"</definedName>
    <definedName name="qtyunitsum_5_1">"#REF!"</definedName>
    <definedName name="quarter_1">#REF!</definedName>
    <definedName name="quarter_2">#REF!</definedName>
    <definedName name="quarter_3">#REF!</definedName>
    <definedName name="quarter_4">#REF!</definedName>
    <definedName name="quarterly_report">#REF!</definedName>
    <definedName name="qult" localSheetId="9">#REF!</definedName>
    <definedName name="qult">#REF!</definedName>
    <definedName name="qw">#REF!</definedName>
    <definedName name="qwe" localSheetId="8" hidden="1">{"form-D1",#N/A,FALSE,"FORM-D1";"form-D1_amt",#N/A,FALSE,"FORM-D1"}</definedName>
    <definedName name="qwe" localSheetId="4" hidden="1">{"form-D1",#N/A,FALSE,"FORM-D1";"form-D1_amt",#N/A,FALSE,"FORM-D1"}</definedName>
    <definedName name="qwe" localSheetId="5" hidden="1">{"form-D1",#N/A,FALSE,"FORM-D1";"form-D1_amt",#N/A,FALSE,"FORM-D1"}</definedName>
    <definedName name="qwe" localSheetId="12" hidden="1">{"form-D1",#N/A,FALSE,"FORM-D1";"form-D1_amt",#N/A,FALSE,"FORM-D1"}</definedName>
    <definedName name="qwe" localSheetId="2" hidden="1">{"form-D1",#N/A,FALSE,"FORM-D1";"form-D1_amt",#N/A,FALSE,"FORM-D1"}</definedName>
    <definedName name="qwe" localSheetId="6" hidden="1">{"form-D1",#N/A,FALSE,"FORM-D1";"form-D1_amt",#N/A,FALSE,"FORM-D1"}</definedName>
    <definedName name="qwe" localSheetId="3" hidden="1">{"form-D1",#N/A,FALSE,"FORM-D1";"form-D1_amt",#N/A,FALSE,"FORM-D1"}</definedName>
    <definedName name="qwe" localSheetId="7" hidden="1">{"form-D1",#N/A,FALSE,"FORM-D1";"form-D1_amt",#N/A,FALSE,"FORM-D1"}</definedName>
    <definedName name="qwe" hidden="1">{"form-D1",#N/A,FALSE,"FORM-D1";"form-D1_amt",#N/A,FALSE,"FORM-D1"}</definedName>
    <definedName name="R_" localSheetId="9">#REF!</definedName>
    <definedName name="R_">#REF!</definedName>
    <definedName name="r_10" localSheetId="4">(((SUM(INDIRECT(ADDRESS(ROW()-10,COLUMN()-7))))))*(1+(((SUM(INDIRECT(ADDRESS(ROW()-0,COLUMN()-6)))))))*(((SUM(INDIRECT(ADDRESS(ROW()-0,COLUMN()-2))))))*(1+(((SUM(INDIRECT(ADDRESS(ROW()-0,COLUMN()-1)))))))</definedName>
    <definedName name="r_10" localSheetId="5">(((SUM(INDIRECT(ADDRESS(ROW()-10,COLUMN()-7))))))*(1+(((SUM(INDIRECT(ADDRESS(ROW()-0,COLUMN()-6)))))))*(((SUM(INDIRECT(ADDRESS(ROW()-0,COLUMN()-2))))))*(1+(((SUM(INDIRECT(ADDRESS(ROW()-0,COLUMN()-1)))))))</definedName>
    <definedName name="r_10" localSheetId="12">(((SUM(INDIRECT(ADDRESS(ROW()-10,COLUMN()-7))))))*(1+(((SUM(INDIRECT(ADDRESS(ROW()-0,COLUMN()-6)))))))*(((SUM(INDIRECT(ADDRESS(ROW()-0,COLUMN()-2))))))*(1+(((SUM(INDIRECT(ADDRESS(ROW()-0,COLUMN()-1)))))))</definedName>
    <definedName name="r_10" localSheetId="3">(((SUM(INDIRECT(ADDRESS(ROW()-10,COLUMN()-7))))))*(1+(((SUM(INDIRECT(ADDRESS(ROW()-0,COLUMN()-6)))))))*(((SUM(INDIRECT(ADDRESS(ROW()-0,COLUMN()-2))))))*(1+(((SUM(INDIRECT(ADDRESS(ROW()-0,COLUMN()-1)))))))</definedName>
    <definedName name="r_10">(((SUM(INDIRECT(ADDRESS(ROW()-10,COLUMN()-7))))))*(1+(((SUM(INDIRECT(ADDRESS(ROW()-0,COLUMN()-6)))))))*(((SUM(INDIRECT(ADDRESS(ROW()-0,COLUMN()-2))))))*(1+(((SUM(INDIRECT(ADDRESS(ROW()-0,COLUMN()-1)))))))</definedName>
    <definedName name="r_3" localSheetId="4">(((SUM(INDIRECT(ADDRESS(ROW()-3,COLUMN()-7))))))*(1+(((SUM(INDIRECT(ADDRESS(ROW()-0,COLUMN()-6)))))))*(((SUM(INDIRECT(ADDRESS(ROW()-0,COLUMN()-2))))))*(1+(((SUM(INDIRECT(ADDRESS(ROW()-0,COLUMN()-1)))))))</definedName>
    <definedName name="r_3" localSheetId="5">(((SUM(INDIRECT(ADDRESS(ROW()-3,COLUMN()-7))))))*(1+(((SUM(INDIRECT(ADDRESS(ROW()-0,COLUMN()-6)))))))*(((SUM(INDIRECT(ADDRESS(ROW()-0,COLUMN()-2))))))*(1+(((SUM(INDIRECT(ADDRESS(ROW()-0,COLUMN()-1)))))))</definedName>
    <definedName name="r_3" localSheetId="12">(((SUM(INDIRECT(ADDRESS(ROW()-3,COLUMN()-7))))))*(1+(((SUM(INDIRECT(ADDRESS(ROW()-0,COLUMN()-6)))))))*(((SUM(INDIRECT(ADDRESS(ROW()-0,COLUMN()-2))))))*(1+(((SUM(INDIRECT(ADDRESS(ROW()-0,COLUMN()-1)))))))</definedName>
    <definedName name="r_3" localSheetId="3">(((SUM(INDIRECT(ADDRESS(ROW()-3,COLUMN()-7))))))*(1+(((SUM(INDIRECT(ADDRESS(ROW()-0,COLUMN()-6)))))))*(((SUM(INDIRECT(ADDRESS(ROW()-0,COLUMN()-2))))))*(1+(((SUM(INDIRECT(ADDRESS(ROW()-0,COLUMN()-1)))))))</definedName>
    <definedName name="r_3">(((SUM(INDIRECT(ADDRESS(ROW()-3,COLUMN()-7))))))*(1+(((SUM(INDIRECT(ADDRESS(ROW()-0,COLUMN()-6)))))))*(((SUM(INDIRECT(ADDRESS(ROW()-0,COLUMN()-2))))))*(1+(((SUM(INDIRECT(ADDRESS(ROW()-0,COLUMN()-1)))))))</definedName>
    <definedName name="r_4">(((SUM(INDIRECT(ADDRESS(ROW()-4,COLUMN()-7))))))*(1+(((SUM(INDIRECT(ADDRESS(ROW()-0,COLUMN()-6)))))))*(((SUM(INDIRECT(ADDRESS(ROW()-0,COLUMN()-2))))))*(1+(((SUM(INDIRECT(ADDRESS(ROW()-0,COLUMN()-1)))))))</definedName>
    <definedName name="r_5">(((SUM(INDIRECT(ADDRESS(ROW()-5,COLUMN()-7))))))*(1+(((SUM(INDIRECT(ADDRESS(ROW()-0,COLUMN()-6)))))))*(((SUM(INDIRECT(ADDRESS(ROW()-0,COLUMN()-2))))))*(1+(((SUM(INDIRECT(ADDRESS(ROW()-0,COLUMN()-1)))))))</definedName>
    <definedName name="r_6">(((SUM(INDIRECT(ADDRESS(ROW()-6,COLUMN()-7))))))*(1+(((SUM(INDIRECT(ADDRESS(ROW()-0,COLUMN()-6)))))))*(((SUM(INDIRECT(ADDRESS(ROW()-0,COLUMN()-2))))))*(1+(((SUM(INDIRECT(ADDRESS(ROW()-0,COLUMN()-1)))))))</definedName>
    <definedName name="r_7">(((SUM(INDIRECT(ADDRESS(ROW()-7,COLUMN()-7))))))*(1+(((SUM(INDIRECT(ADDRESS(ROW()-0,COLUMN()-6)))))))*(((SUM(INDIRECT(ADDRESS(ROW()-0,COLUMN()-2))))))*(1+(((SUM(INDIRECT(ADDRESS(ROW()-0,COLUMN()-1)))))))</definedName>
    <definedName name="r_8">(((SUM(INDIRECT(ADDRESS(ROW()-8,COLUMN()-7))))))*(1+(((SUM(INDIRECT(ADDRESS(ROW()-0,COLUMN()-6)))))))*(((SUM(INDIRECT(ADDRESS(ROW()-0,COLUMN()-2))))))*(1+(((SUM(INDIRECT(ADDRESS(ROW()-0,COLUMN()-1)))))))</definedName>
    <definedName name="r_9">(((SUM(INDIRECT(ADDRESS(ROW()-9,COLUMN()-7))))))*(1+(((SUM(INDIRECT(ADDRESS(ROW()-0,COLUMN()-6)))))))*(((SUM(INDIRECT(ADDRESS(ROW()-0,COLUMN()-2))))))*(1+(((SUM(INDIRECT(ADDRESS(ROW()-0,COLUMN()-1)))))))</definedName>
    <definedName name="R10000000">#REF!</definedName>
    <definedName name="R1099999">#REF!</definedName>
    <definedName name="RA">#REF!</definedName>
    <definedName name="ra_2050">#REF!</definedName>
    <definedName name="raaa" localSheetId="8" hidden="1">{"'Sheet1'!$A$4386:$N$4591"}</definedName>
    <definedName name="raaa" localSheetId="4" hidden="1">{"'Sheet1'!$A$4386:$N$4591"}</definedName>
    <definedName name="raaa" localSheetId="5" hidden="1">{"'Sheet1'!$A$4386:$N$4591"}</definedName>
    <definedName name="raaa" localSheetId="9" hidden="1">{"'Sheet1'!$A$4386:$N$4591"}</definedName>
    <definedName name="raaa" localSheetId="12" hidden="1">{"'Sheet1'!$A$4386:$N$4591"}</definedName>
    <definedName name="raaa" localSheetId="2" hidden="1">{"'Sheet1'!$A$4386:$N$4591"}</definedName>
    <definedName name="raaa" localSheetId="6" hidden="1">{"'Sheet1'!$A$4386:$N$4591"}</definedName>
    <definedName name="raaa" localSheetId="3" hidden="1">{"'Sheet1'!$A$4386:$N$4591"}</definedName>
    <definedName name="raaa" localSheetId="7" hidden="1">{"'Sheet1'!$A$4386:$N$4591"}</definedName>
    <definedName name="raaa" hidden="1">{"'Sheet1'!$A$4386:$N$4591"}</definedName>
    <definedName name="rabsg">#REF!</definedName>
    <definedName name="RaftD">#REF!</definedName>
    <definedName name="RaftSlbThk">#REF!</definedName>
    <definedName name="ragsbiii">#REF!</definedName>
    <definedName name="rail">#REF!</definedName>
    <definedName name="railecc" localSheetId="9">#REF!</definedName>
    <definedName name="railecc">#REF!</definedName>
    <definedName name="Railing_wid">#REF!</definedName>
    <definedName name="railwt" localSheetId="9">#REF!</definedName>
    <definedName name="railwt">#REF!</definedName>
    <definedName name="raisedmarker.pcc">#REF!</definedName>
    <definedName name="Raj" localSheetId="8" hidden="1">{"'Sheet1'!$A$4386:$N$4591"}</definedName>
    <definedName name="Raj" localSheetId="4" hidden="1">{"'Sheet1'!$A$4386:$N$4591"}</definedName>
    <definedName name="Raj" localSheetId="5" hidden="1">{"'Sheet1'!$A$4386:$N$4591"}</definedName>
    <definedName name="Raj" localSheetId="9" hidden="1">{"'Sheet1'!$A$4386:$N$4591"}</definedName>
    <definedName name="Raj" localSheetId="12" hidden="1">{"'Sheet1'!$A$4386:$N$4591"}</definedName>
    <definedName name="Raj" localSheetId="2" hidden="1">{"'Sheet1'!$A$4386:$N$4591"}</definedName>
    <definedName name="Raj" localSheetId="6" hidden="1">{"'Sheet1'!$A$4386:$N$4591"}</definedName>
    <definedName name="Raj" localSheetId="3" hidden="1">{"'Sheet1'!$A$4386:$N$4591"}</definedName>
    <definedName name="Raj" localSheetId="7" hidden="1">{"'Sheet1'!$A$4386:$N$4591"}</definedName>
    <definedName name="Raj" hidden="1">{"'Sheet1'!$A$4386:$N$4591"}</definedName>
    <definedName name="RAJNAGAR">#REF!</definedName>
    <definedName name="rakesh">#REF!</definedName>
    <definedName name="ramss">#REF!</definedName>
    <definedName name="RANGE" localSheetId="9">#REF!</definedName>
    <definedName name="RANGE">#REF!</definedName>
    <definedName name="Ranjit">#REF!</definedName>
    <definedName name="rapc">#REF!</definedName>
    <definedName name="raprim">#REF!</definedName>
    <definedName name="rapvbl">#REF!</definedName>
    <definedName name="rasd">#REF!</definedName>
    <definedName name="RASLAB">#REF!</definedName>
    <definedName name="ratc">#REF!</definedName>
    <definedName name="Rate">#REF!</definedName>
    <definedName name="RATE___0">#REF!</definedName>
    <definedName name="Rate_a_CuttingTree_300_1800">#REF!</definedName>
    <definedName name="Rate_a_CuttingTree_300_1800_1">"#REF!"</definedName>
    <definedName name="Rate_a_CuttingTree_300_1800_12">"$#REF!.#REF!#REF!"</definedName>
    <definedName name="Rate_b_CuttingTree_above1800">NA()</definedName>
    <definedName name="Rate_b_CuttingTree_above1800_1">"#REF!"</definedName>
    <definedName name="Rate_b_CuttingTree_above1800_12">"$#REF!.#REF!#REF!"</definedName>
    <definedName name="Rate_BM_excluding">NA()</definedName>
    <definedName name="Rate_BM_excluding_1">"#REF!"</definedName>
    <definedName name="Rate_BM_excluding_12">"$#REF!.#REF!#REF!"</definedName>
    <definedName name="Rate_BM_including">NA()</definedName>
    <definedName name="Rate_BM_including_1">"#REF!"</definedName>
    <definedName name="Rate_BM_including_12">"$#REF!.#REF!#REF!"</definedName>
    <definedName name="Rate_Clearing_grubbing">NA()</definedName>
    <definedName name="Rate_Clearing_grubbing_1">"#REF!"</definedName>
    <definedName name="Rate_Clearing_grubbing_12">"$#REF!.#REF!#REF!"</definedName>
    <definedName name="Rate_Disposal">NA()</definedName>
    <definedName name="Rate_Disposal_1">"#REF!"</definedName>
    <definedName name="Rate_Disposal_12">"$#REF!.#REF!#REF!"</definedName>
    <definedName name="Rate_Earthexcavation_indrains_HS">NA()</definedName>
    <definedName name="Rate_Earthexcavation_indrains_HS_1">"#REF!"</definedName>
    <definedName name="Rate_Earthexcavation_indrains_HS_12">"$#REF!.#REF!#REF!"</definedName>
    <definedName name="Rate_Earthexcavation_infounation_ORWB">NA()</definedName>
    <definedName name="Rate_Earthexcavation_infounation_ORWB_1">"#REF!"</definedName>
    <definedName name="Rate_Earthexcavation_infounation_ORWB_12">"$#REF!.#REF!#REF!"</definedName>
    <definedName name="Rate_Earthexcavation_infoundation_HS">NA()</definedName>
    <definedName name="Rate_Earthexcavation_infoundation_HS_1">"#REF!"</definedName>
    <definedName name="Rate_Earthexcavation_infoundation_HS_12">"$#REF!.#REF!#REF!"</definedName>
    <definedName name="Rate_Earthfilling_surplussoil">NA()</definedName>
    <definedName name="Rate_Earthfilling_surplussoil_1">"#REF!"</definedName>
    <definedName name="Rate_Earthfilling_surplussoil_12">"$#REF!.#REF!#REF!"</definedName>
    <definedName name="Rate_Embankment_availableearth">NA()</definedName>
    <definedName name="Rate_Embankment_availableearth_1">"#REF!"</definedName>
    <definedName name="Rate_Embankment_availableearth_12">"$#REF!.#REF!#REF!"</definedName>
    <definedName name="Rate_Embankment_newearth">NA()</definedName>
    <definedName name="Rate_Embankment_newearth_1">"#REF!"</definedName>
    <definedName name="Rate_Embankment_newearth_12">"$#REF!.#REF!#REF!"</definedName>
    <definedName name="Rate_LBM_excluding">NA()</definedName>
    <definedName name="Rate_LBM_excluding_1">"#REF!"</definedName>
    <definedName name="Rate_LBM_excluding_12">"$#REF!.#REF!#REF!"</definedName>
    <definedName name="Rate_LBM_including">NA()</definedName>
    <definedName name="Rate_LBM_including_1">"#REF!"</definedName>
    <definedName name="Rate_LBM_including_12">"$#REF!.#REF!#REF!"</definedName>
    <definedName name="Rate_MSS_excluding">NA()</definedName>
    <definedName name="Rate_MSS_excluding_1">"#REF!"</definedName>
    <definedName name="Rate_MSS_excluding_12">"$#REF!.#REF!#REF!"</definedName>
    <definedName name="Rate_MSS_including">NA()</definedName>
    <definedName name="Rate_MSS_including_1">"#REF!"</definedName>
    <definedName name="Rate_MSS_including_12">"$#REF!.#REF!#REF!"</definedName>
    <definedName name="Rate_Primercoat_excluding">NA()</definedName>
    <definedName name="Rate_Primercoat_excluding_1">"#REF!"</definedName>
    <definedName name="Rate_Primercoat_excluding_12">"$#REF!.#REF!#REF!"</definedName>
    <definedName name="Rate_Primercoat_including">NA()</definedName>
    <definedName name="Rate_Primercoat_including_1">"#REF!"</definedName>
    <definedName name="Rate_Primercoat_including_12">"$#REF!.#REF!#REF!"</definedName>
    <definedName name="Rate_Profilecorrective_excluding">NA()</definedName>
    <definedName name="Rate_Profilecorrective_excluding_1">"#REF!"</definedName>
    <definedName name="Rate_Profilecorrective_excluding_12">"$#REF!.#REF!#REF!"</definedName>
    <definedName name="Rate_Profilecorrective_including">NA()</definedName>
    <definedName name="Rate_Profilecorrective_including_1">"#REF!"</definedName>
    <definedName name="Rate_Profilecorrective_including_12">"$#REF!.#REF!#REF!"</definedName>
    <definedName name="Rate_Repairpothole_including">NA()</definedName>
    <definedName name="Rate_Repairpothole_including_1">"#REF!"</definedName>
    <definedName name="Rate_Repairpothole_including_12">"$#REF!.#REF!#REF!"</definedName>
    <definedName name="Rate_Repairpotholes_exluding">NA()</definedName>
    <definedName name="Rate_Repairpotholes_exluding_1">"#REF!"</definedName>
    <definedName name="Rate_Repairpotholes_exluding_12">"$#REF!.#REF!#REF!"</definedName>
    <definedName name="Rate_Sandfilling">NA()</definedName>
    <definedName name="Rate_Sandfilling_1">"#REF!"</definedName>
    <definedName name="Rate_Sandfilling_12">"$#REF!.#REF!#REF!"</definedName>
    <definedName name="Rate_SDBC_excluding">NA()</definedName>
    <definedName name="Rate_SDBC_excluding_1">"#REF!"</definedName>
    <definedName name="Rate_SDBC_excluding_12">"$#REF!.#REF!#REF!"</definedName>
    <definedName name="Rate_SDBC_including">NA()</definedName>
    <definedName name="Rate_SDBC_including_1">"#REF!"</definedName>
    <definedName name="Rate_SDBC_including_12">"$#REF!.#REF!#REF!"</definedName>
    <definedName name="Rate_Subbase">NA()</definedName>
    <definedName name="Rate_Subbase_1">"#REF!"</definedName>
    <definedName name="Rate_Subbase_12">"$#REF!.#REF!#REF!"</definedName>
    <definedName name="Rate_Tackcoat_granular_including">NA()</definedName>
    <definedName name="Rate_Tackcoat_granular_including_1">"#REF!"</definedName>
    <definedName name="Rate_Tackcoat_granular_including_12">"$#REF!.#REF!#REF!"</definedName>
    <definedName name="Rate_Tackcoat_granularbase_excluding">NA()</definedName>
    <definedName name="Rate_Tackcoat_granularbase_excluding_1">"#REF!"</definedName>
    <definedName name="Rate_Tackcoat_granularbase_excluding_12">"$#REF!.#REF!#REF!"</definedName>
    <definedName name="Rate_Tackcoat_topsurface_excluding">NA()</definedName>
    <definedName name="Rate_Tackcoat_topsurface_excluding_1">"#REF!"</definedName>
    <definedName name="Rate_Tackcoat_topsurface_excluding_12">"$#REF!.#REF!#REF!"</definedName>
    <definedName name="Rate_Tackcoat_topsurface_including">NA()</definedName>
    <definedName name="Rate_Tackcoat_topsurface_including_1">"#REF!"</definedName>
    <definedName name="Rate_Tackcoat_topsurface_including_12">"$#REF!.#REF!#REF!"</definedName>
    <definedName name="Rate_WMM">NA()</definedName>
    <definedName name="Rate_WMM_1">"#REF!"</definedName>
    <definedName name="Rate_WMM_12">"$#REF!.#REF!#REF!"</definedName>
    <definedName name="rate0">#REF!</definedName>
    <definedName name="Rates">#REF!</definedName>
    <definedName name="RATEST">#REF!</definedName>
    <definedName name="ravi">NA()</definedName>
    <definedName name="ravi_1">"#REF!"</definedName>
    <definedName name="ravi_12">"$#REF!.#REF!#REF!"</definedName>
    <definedName name="rawmm">#REF!</definedName>
    <definedName name="rbi">#REF!</definedName>
    <definedName name="RC_RACKS">NA()</definedName>
    <definedName name="RC_RACKS_1">"#REF!"</definedName>
    <definedName name="RC_RACKS_12">"$#REF!.#REF!#REF!"</definedName>
    <definedName name="RC_WORKS">NA()</definedName>
    <definedName name="RC_WORKS_1">"#REF!"</definedName>
    <definedName name="RC_WORKS_12">"$#REF!.#REF!#REF!"</definedName>
    <definedName name="RCArea" hidden="1">#REF!</definedName>
    <definedName name="RCC">#REF!</definedName>
    <definedName name="RCC_BEAMS">NA()</definedName>
    <definedName name="RCC_BEAMS_1">"#REF!"</definedName>
    <definedName name="RCC_BEAMS_12">"$#REF!.#REF!#REF!"</definedName>
    <definedName name="RCC_CHAJJA">NA()</definedName>
    <definedName name="RCC_CHAJJA_1">"#REF!"</definedName>
    <definedName name="RCC_CHAJJA_12">"$#REF!.#REF!#REF!"</definedName>
    <definedName name="RCC_COLUMNS">NA()</definedName>
    <definedName name="RCC_COLUMNS_1">"#REF!"</definedName>
    <definedName name="RCC_COLUMNS_12">"$#REF!.#REF!#REF!"</definedName>
    <definedName name="RCC_FOOTINGS">NA()</definedName>
    <definedName name="RCC_FOOTINGS_1">"#REF!"</definedName>
    <definedName name="RCC_FOOTINGS_12">"$#REF!.#REF!#REF!"</definedName>
    <definedName name="RCC_FOR_LINELS">NA()</definedName>
    <definedName name="RCC_FOR_LINELS_1">"#REF!"</definedName>
    <definedName name="RCC_FOR_LINELS_12">"$#REF!.#REF!#REF!"</definedName>
    <definedName name="RCC_Retaining_Wall">#REF!</definedName>
    <definedName name="RCCFOR_ROOFSLAB">NA()</definedName>
    <definedName name="RCCFOR_ROOFSLAB_1">"#REF!"</definedName>
    <definedName name="RCCFOR_ROOFSLAB_12">"$#REF!.#REF!#REF!"</definedName>
    <definedName name="rcchandrailkerb">#REF!</definedName>
    <definedName name="rccm20">#REF!</definedName>
    <definedName name="rccm20deckc">#REF!</definedName>
    <definedName name="rccm20foundn">#REF!</definedName>
    <definedName name="rccm20foundnbnh">#REF!</definedName>
    <definedName name="rccm20slabcnh">#REF!</definedName>
    <definedName name="rccm20sub">#REF!</definedName>
    <definedName name="rccm20subc">#REF!</definedName>
    <definedName name="rccm20subnh">#REF!</definedName>
    <definedName name="RCCM25_SLC">#REF!</definedName>
    <definedName name="rccm25approach">#REF!</definedName>
    <definedName name="rccm25approachbnh">#REF!</definedName>
    <definedName name="rccm25multiboxstrbnh">#REF!</definedName>
    <definedName name="rccm25sub">#REF!</definedName>
    <definedName name="rccm25subbnh">#REF!</definedName>
    <definedName name="rccm30solid">#REF!</definedName>
    <definedName name="rccm30soliddeckbnh">#REF!</definedName>
    <definedName name="rccm30tbdeckbnh">#REF!</definedName>
    <definedName name="rccm35deck">#REF!</definedName>
    <definedName name="RCCpipe300">#REF!</definedName>
    <definedName name="RCCpipe600">#REF!</definedName>
    <definedName name="rccrailing">#REF!</definedName>
    <definedName name="rccrailingbnh">#REF!</definedName>
    <definedName name="rdc">#REF!</definedName>
    <definedName name="Re___0">#REF!</definedName>
    <definedName name="Re___13">#REF!</definedName>
    <definedName name="REALIGN">#REF!</definedName>
    <definedName name="reamta" localSheetId="9"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reamta"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reb1800main">#REF!</definedName>
    <definedName name="reb300chitt">#REF!</definedName>
    <definedName name="reb300main">#REF!</definedName>
    <definedName name="reb600chitt">#REF!</definedName>
    <definedName name="reb600main">#REF!</definedName>
    <definedName name="reb900chitt">#REF!</definedName>
    <definedName name="reb900main">#REF!</definedName>
    <definedName name="rebatercc">#REF!</definedName>
    <definedName name="rebatetree1800">#REF!</definedName>
    <definedName name="rebatetree1800chitt">#REF!</definedName>
    <definedName name="REBATETREE300600">#REF!</definedName>
    <definedName name="REBATETREE300600CHITT">#REF!</definedName>
    <definedName name="rebatetree600900">#REF!</definedName>
    <definedName name="REBBASE">#REF!</definedName>
    <definedName name="rebbrick">#REF!</definedName>
    <definedName name="rebdrain">#REF!</definedName>
    <definedName name="rebexp">#REF!</definedName>
    <definedName name="rebguard">#REF!</definedName>
    <definedName name="rebhp">#REF!</definedName>
    <definedName name="rebpcc">#REF!</definedName>
    <definedName name="rebr">#REF!</definedName>
    <definedName name="rebrail">#REF!</definedName>
    <definedName name="rebstone">#REF!</definedName>
    <definedName name="rebsubbase">#REF!</definedName>
    <definedName name="rebtemp">#REF!</definedName>
    <definedName name="REBWC">#REF!</definedName>
    <definedName name="RECON" localSheetId="9" hidden="1">{"form-D1",#N/A,FALSE,"FORM-D1";"form-D1_amt",#N/A,FALSE,"FORM-D1"}</definedName>
    <definedName name="recon">#REF!</definedName>
    <definedName name="reconc">#REF!</definedName>
    <definedName name="_xlnm.Recorder" localSheetId="9">#REF!</definedName>
    <definedName name="_xlnm.Recorder">#REF!</definedName>
    <definedName name="rectangle">#REF!</definedName>
    <definedName name="rectanglew">#REF!</definedName>
    <definedName name="redrsp">#REF!</definedName>
    <definedName name="REDSAND">#REF!</definedName>
    <definedName name="refs" localSheetId="9">#REF!</definedName>
    <definedName name="refs">#REF!</definedName>
    <definedName name="regsb">#REF!</definedName>
    <definedName name="regua">#REF!</definedName>
    <definedName name="REGULAR_STAFF">#REF!</definedName>
    <definedName name="REGULAR_STAFF_ENTRY">#REF!</definedName>
    <definedName name="rehandling" localSheetId="9" hidden="1">{"ss",#N/A,FALSE,"MODULE3"}</definedName>
    <definedName name="rehandling" hidden="1">{"ss",#N/A,FALSE,"MODULE3"}</definedName>
    <definedName name="rehp">#REF!</definedName>
    <definedName name="REINFORCEMENT">NA()</definedName>
    <definedName name="REINFORCEMENT_1">"#REF!"</definedName>
    <definedName name="REINFORCEMENT_12">"$#REF!.#REF!#REF!"</definedName>
    <definedName name="rel">#REF!</definedName>
    <definedName name="remoal">#REF!</definedName>
    <definedName name="repcc">#REF!</definedName>
    <definedName name="rerail">#REF!</definedName>
    <definedName name="rercc">#REF!</definedName>
    <definedName name="rest">#REF!</definedName>
    <definedName name="restp">#REF!</definedName>
    <definedName name="Retain_Wall">#REF!</definedName>
    <definedName name="retr1800c">#REF!</definedName>
    <definedName name="retr1800m">#REF!</definedName>
    <definedName name="retr300">#REF!</definedName>
    <definedName name="retr300c">#REF!</definedName>
    <definedName name="retr600">#REF!</definedName>
    <definedName name="retr600c">#REF!</definedName>
    <definedName name="retr600m">#REF!</definedName>
    <definedName name="retr900">#REF!</definedName>
    <definedName name="retr900c">#REF!</definedName>
    <definedName name="Rev">#REF!</definedName>
    <definedName name="revised">#REF!</definedName>
    <definedName name="RF">#REF!</definedName>
    <definedName name="rgkeplkg">#REF!</definedName>
    <definedName name="rgr">#REF!</definedName>
    <definedName name="rgs">#REF!</definedName>
    <definedName name="RHS" localSheetId="9">#REF!</definedName>
    <definedName name="RHS">#REF!</definedName>
    <definedName name="ric">#REF!</definedName>
    <definedName name="rig">#REF!</definedName>
    <definedName name="Rl">#REF!</definedName>
    <definedName name="Rl___0">#REF!</definedName>
    <definedName name="Rl___13">#REF!</definedName>
    <definedName name="rma">#REF!</definedName>
    <definedName name="rmcpqc">#REF!</definedName>
    <definedName name="road" localSheetId="8" hidden="1">{"form-D1",#N/A,FALSE,"FORM-D1";"form-D1_amt",#N/A,FALSE,"FORM-D1"}</definedName>
    <definedName name="road" localSheetId="4" hidden="1">{"form-D1",#N/A,FALSE,"FORM-D1";"form-D1_amt",#N/A,FALSE,"FORM-D1"}</definedName>
    <definedName name="road" localSheetId="5" hidden="1">{"form-D1",#N/A,FALSE,"FORM-D1";"form-D1_amt",#N/A,FALSE,"FORM-D1"}</definedName>
    <definedName name="road" localSheetId="12" hidden="1">{"form-D1",#N/A,FALSE,"FORM-D1";"form-D1_amt",#N/A,FALSE,"FORM-D1"}</definedName>
    <definedName name="road" localSheetId="2" hidden="1">{"form-D1",#N/A,FALSE,"FORM-D1";"form-D1_amt",#N/A,FALSE,"FORM-D1"}</definedName>
    <definedName name="road" localSheetId="6" hidden="1">{"form-D1",#N/A,FALSE,"FORM-D1";"form-D1_amt",#N/A,FALSE,"FORM-D1"}</definedName>
    <definedName name="road" localSheetId="3" hidden="1">{"form-D1",#N/A,FALSE,"FORM-D1";"form-D1_amt",#N/A,FALSE,"FORM-D1"}</definedName>
    <definedName name="road" localSheetId="7" hidden="1">{"form-D1",#N/A,FALSE,"FORM-D1";"form-D1_amt",#N/A,FALSE,"FORM-D1"}</definedName>
    <definedName name="road" hidden="1">{"form-D1",#N/A,FALSE,"FORM-D1";"form-D1_amt",#N/A,FALSE,"FORM-D1"}</definedName>
    <definedName name="road1a">#REF!</definedName>
    <definedName name="roadbase1">#REF!</definedName>
    <definedName name="roadembankavail">#REF!</definedName>
    <definedName name="roadembankment">#REF!</definedName>
    <definedName name="roadembankment3">#REF!</definedName>
    <definedName name="roadexcavation1">#REF!</definedName>
    <definedName name="roadexcavation10km">#REF!</definedName>
    <definedName name="roadmss20th">#REF!</definedName>
    <definedName name="roadpaint">#REF!</definedName>
    <definedName name="roadtacka">#REF!</definedName>
    <definedName name="roadwmm">#REF!</definedName>
    <definedName name="ROADWORKS">#REF!</definedName>
    <definedName name="robot">#REF!</definedName>
    <definedName name="Rodbinder" localSheetId="1">#REF!</definedName>
    <definedName name="Rodbinder" localSheetId="8">#REF!</definedName>
    <definedName name="Rodbinder" localSheetId="3">#REF!</definedName>
    <definedName name="Rodbinder">NA()</definedName>
    <definedName name="Rodbinder_1">"#REF!"</definedName>
    <definedName name="Rodbinder_12">"$#REF!.#REF!#REF!"</definedName>
    <definedName name="Rodbinder_17" localSheetId="9">#REF!</definedName>
    <definedName name="Rodbinder_17">#REF!</definedName>
    <definedName name="roller" localSheetId="1">#REF!</definedName>
    <definedName name="roller" localSheetId="8">#REF!</definedName>
    <definedName name="roller" localSheetId="3">#REF!</definedName>
    <definedName name="roller">NA()</definedName>
    <definedName name="roller_1">"#REF!"</definedName>
    <definedName name="roller_12">"$#REF!.#REF!#REF!"</definedName>
    <definedName name="roo">#REF!</definedName>
    <definedName name="ROOF">NA()</definedName>
    <definedName name="ROOF_1">"#REF!"</definedName>
    <definedName name="ROOF_12">"$#REF!.#REF!#REF!"</definedName>
    <definedName name="Root">#REF!</definedName>
    <definedName name="rosid">#REF!</definedName>
    <definedName name="roughstone" localSheetId="1">#REF!</definedName>
    <definedName name="roughstone" localSheetId="8">#REF!</definedName>
    <definedName name="roughstone" localSheetId="3">#REF!</definedName>
    <definedName name="roughstone">NA()</definedName>
    <definedName name="roughstone_1">"#REF!"</definedName>
    <definedName name="roughstone_12">"$#REF!.#REF!#REF!"</definedName>
    <definedName name="Royalty">#REF!</definedName>
    <definedName name="Rpaint">#REF!</definedName>
    <definedName name="rrcost">#N/A</definedName>
    <definedName name="rrcost_1">NA()</definedName>
    <definedName name="rrcost_1_1">NA()</definedName>
    <definedName name="rrcost_1_17">NA()</definedName>
    <definedName name="rrcost_1_17_1">NA()</definedName>
    <definedName name="rrcost_1_2">NA()</definedName>
    <definedName name="rrcost_1_22">NA()</definedName>
    <definedName name="rrcost_1_22_1">NA()</definedName>
    <definedName name="rrcost_10">NA()</definedName>
    <definedName name="rrcost_10_1">NA()</definedName>
    <definedName name="rrcost_10_17">NA()</definedName>
    <definedName name="rrcost_10_17_1">NA()</definedName>
    <definedName name="rrcost_10_22">NA()</definedName>
    <definedName name="rrcost_10_22_1">NA()</definedName>
    <definedName name="rrcost_11">NA()</definedName>
    <definedName name="rrcost_11_1">NA()</definedName>
    <definedName name="rrcost_11_17">NA()</definedName>
    <definedName name="rrcost_11_17_1">NA()</definedName>
    <definedName name="rrcost_11_22">NA()</definedName>
    <definedName name="rrcost_11_22_1">NA()</definedName>
    <definedName name="rrcost_12">NA()</definedName>
    <definedName name="rrcost_12_1">NA()</definedName>
    <definedName name="rrcost_12_17">NA()</definedName>
    <definedName name="rrcost_12_17_1">NA()</definedName>
    <definedName name="rrcost_12_22">NA()</definedName>
    <definedName name="rrcost_12_22_1">NA()</definedName>
    <definedName name="rrcost_14">NA()</definedName>
    <definedName name="rrcost_14_1">NA()</definedName>
    <definedName name="rrcost_14_17">NA()</definedName>
    <definedName name="rrcost_14_17_1">NA()</definedName>
    <definedName name="rrcost_14_22">NA()</definedName>
    <definedName name="rrcost_14_22_1">NA()</definedName>
    <definedName name="rrcost_16">NA()</definedName>
    <definedName name="rrcost_16_1">NA()</definedName>
    <definedName name="rrcost_16_17">NA()</definedName>
    <definedName name="rrcost_16_17_1">NA()</definedName>
    <definedName name="rrcost_16_22">NA()</definedName>
    <definedName name="rrcost_16_22_1">NA()</definedName>
    <definedName name="rrcost_17">NA()</definedName>
    <definedName name="rrcost_17_1">NA()</definedName>
    <definedName name="rrcost_18">#REF!</definedName>
    <definedName name="rrcost_19">#REF!</definedName>
    <definedName name="rrcost_22">NA()</definedName>
    <definedName name="rrcost_22_1">NA()</definedName>
    <definedName name="rrcost_3">NA()</definedName>
    <definedName name="rrcost_3_1">NA()</definedName>
    <definedName name="rrcost_3_1_1">NA()</definedName>
    <definedName name="rrcost_3_1_17">NA()</definedName>
    <definedName name="rrcost_3_1_17_1">NA()</definedName>
    <definedName name="rrcost_3_1_2">NA()</definedName>
    <definedName name="rrcost_3_1_22">NA()</definedName>
    <definedName name="rrcost_3_1_22_1">NA()</definedName>
    <definedName name="rrcost_3_10">NA()</definedName>
    <definedName name="rrcost_3_10_1">NA()</definedName>
    <definedName name="rrcost_3_10_17">NA()</definedName>
    <definedName name="rrcost_3_10_17_1">NA()</definedName>
    <definedName name="rrcost_3_10_22">NA()</definedName>
    <definedName name="rrcost_3_10_22_1">NA()</definedName>
    <definedName name="rrcost_3_11">NA()</definedName>
    <definedName name="rrcost_3_11_1">NA()</definedName>
    <definedName name="rrcost_3_11_17">NA()</definedName>
    <definedName name="rrcost_3_11_17_1">NA()</definedName>
    <definedName name="rrcost_3_11_22">NA()</definedName>
    <definedName name="rrcost_3_11_22_1">NA()</definedName>
    <definedName name="rrcost_3_12">NA()</definedName>
    <definedName name="rrcost_3_12_1">NA()</definedName>
    <definedName name="rrcost_3_12_17">NA()</definedName>
    <definedName name="rrcost_3_12_17_1">NA()</definedName>
    <definedName name="rrcost_3_12_22">NA()</definedName>
    <definedName name="rrcost_3_12_22_1">NA()</definedName>
    <definedName name="rrcost_3_14">NA()</definedName>
    <definedName name="rrcost_3_14_1">NA()</definedName>
    <definedName name="rrcost_3_14_17">NA()</definedName>
    <definedName name="rrcost_3_14_17_1">NA()</definedName>
    <definedName name="rrcost_3_14_22">NA()</definedName>
    <definedName name="rrcost_3_14_22_1">NA()</definedName>
    <definedName name="rrcost_3_16">NA()</definedName>
    <definedName name="rrcost_3_16_1">NA()</definedName>
    <definedName name="rrcost_3_16_17">NA()</definedName>
    <definedName name="rrcost_3_16_17_1">NA()</definedName>
    <definedName name="rrcost_3_16_22">NA()</definedName>
    <definedName name="rrcost_3_16_22_1">NA()</definedName>
    <definedName name="rrcost_3_17">NA()</definedName>
    <definedName name="rrcost_3_17_1">NA()</definedName>
    <definedName name="rrcost_3_22">NA()</definedName>
    <definedName name="rrcost_3_22_1">NA()</definedName>
    <definedName name="rrcost_3_5">NA()</definedName>
    <definedName name="rrcost_3_5_1">NA()</definedName>
    <definedName name="rrcost_3_8">NA()</definedName>
    <definedName name="rrcost_3_8_1">NA()</definedName>
    <definedName name="rrcost_3_8_17">NA()</definedName>
    <definedName name="rrcost_3_8_17_1">NA()</definedName>
    <definedName name="rrcost_3_8_22">NA()</definedName>
    <definedName name="rrcost_3_8_22_1">NA()</definedName>
    <definedName name="rrcost_3_9">NA()</definedName>
    <definedName name="rrcost_3_9_1">NA()</definedName>
    <definedName name="rrcost_3_9_17">NA()</definedName>
    <definedName name="rrcost_3_9_17_1">NA()</definedName>
    <definedName name="rrcost_3_9_22">NA()</definedName>
    <definedName name="rrcost_3_9_22_1">NA()</definedName>
    <definedName name="rrcost_5">NA()</definedName>
    <definedName name="rrcost_5_1">NA()</definedName>
    <definedName name="rrcost_8">NA()</definedName>
    <definedName name="rrcost_8_1">NA()</definedName>
    <definedName name="rrcost_8_17">NA()</definedName>
    <definedName name="rrcost_8_17_1">NA()</definedName>
    <definedName name="rrcost_8_22">NA()</definedName>
    <definedName name="rrcost_8_22_1">NA()</definedName>
    <definedName name="rrcost_9">NA()</definedName>
    <definedName name="rrcost_9_1">NA()</definedName>
    <definedName name="rrcost_9_17">NA()</definedName>
    <definedName name="rrcost_9_17_1">NA()</definedName>
    <definedName name="rrcost_9_22">NA()</definedName>
    <definedName name="rrcost_9_22_1">NA()</definedName>
    <definedName name="rrerere">#REF!</definedName>
    <definedName name="rrm">#REF!</definedName>
    <definedName name="rrm1.3c">#REF!</definedName>
    <definedName name="rrm1.3cnh">#REF!</definedName>
    <definedName name="rrm1.6cnh">#REF!</definedName>
    <definedName name="rrm1_6cnh">#N/A</definedName>
    <definedName name="rrmasonry">#REF!</definedName>
    <definedName name="RRoll8">#REF!</definedName>
    <definedName name="rrrtrer" localSheetId="9" hidden="1">{#N/A,#N/A,FALSE,"표지목차"}</definedName>
    <definedName name="rrrtrer" hidden="1">{#N/A,#N/A,FALSE,"표지목차"}</definedName>
    <definedName name="RRstone">"$#REF!.$#REF!$#REF!"</definedName>
    <definedName name="RRstone_1">"#REF!"</definedName>
    <definedName name="RRstone_24">NA()</definedName>
    <definedName name="RRstone_7">NA()</definedName>
    <definedName name="RRstones">NA()</definedName>
    <definedName name="RRstones_1">#REF!</definedName>
    <definedName name="RRstones_12">NA()</definedName>
    <definedName name="RRstones_4">#REF!</definedName>
    <definedName name="RRstones_5">#REF!</definedName>
    <definedName name="RRstones_6">#REF!</definedName>
    <definedName name="RRstones_7">NA()</definedName>
    <definedName name="RRstones_8">NA()</definedName>
    <definedName name="Rs">#REF!</definedName>
    <definedName name="Rs___0">#REF!</definedName>
    <definedName name="Rs___13">#REF!</definedName>
    <definedName name="rsa">#REF!</definedName>
    <definedName name="RSAND">#REF!</definedName>
    <definedName name="RSd">#REF!</definedName>
    <definedName name="Rse">#REF!</definedName>
    <definedName name="Rse___0">#REF!</definedName>
    <definedName name="Rse___13">#REF!</definedName>
    <definedName name="RSEMULSIOn">#REF!</definedName>
    <definedName name="RSEMULSIOn_1">"#REF!"</definedName>
    <definedName name="RSEMULSIOn_24">NA()</definedName>
    <definedName name="RSEMULSIOn_7">NA()</definedName>
    <definedName name="RSEMULSIOn_8">"#REF!"</definedName>
    <definedName name="Rt">"#REF!"</definedName>
    <definedName name="RT_3_2_B">#REF!</definedName>
    <definedName name="RT3_1">#REF!</definedName>
    <definedName name="RT3_2_A">#REF!</definedName>
    <definedName name="rtrytrey">#REF!</definedName>
    <definedName name="rttrt" localSheetId="9" hidden="1">{"form-D1",#N/A,FALSE,"FORM-D1";"form-D1_amt",#N/A,FALSE,"FORM-D1"}</definedName>
    <definedName name="rttrt" hidden="1">{"form-D1",#N/A,FALSE,"FORM-D1";"form-D1_amt",#N/A,FALSE,"FORM-D1"}</definedName>
    <definedName name="rubbish">#REF!</definedName>
    <definedName name="rubblefloor1.3c">#REF!</definedName>
    <definedName name="rubblefloor1.3cnh">#REF!</definedName>
    <definedName name="rumblestrip.pcc">#REF!</definedName>
    <definedName name="Rwa">#REF!</definedName>
    <definedName name="S" localSheetId="1">#REF!</definedName>
    <definedName name="S" localSheetId="8">#REF!</definedName>
    <definedName name="s" localSheetId="4" hidden="1">{"form-D1",#N/A,FALSE,"FORM-D1";"form-D1_amt",#N/A,FALSE,"FORM-D1"}</definedName>
    <definedName name="s" localSheetId="5" hidden="1">{"form-D1",#N/A,FALSE,"FORM-D1";"form-D1_amt",#N/A,FALSE,"FORM-D1"}</definedName>
    <definedName name="s" localSheetId="12" hidden="1">{"form-D1",#N/A,FALSE,"FORM-D1";"form-D1_amt",#N/A,FALSE,"FORM-D1"}</definedName>
    <definedName name="s" localSheetId="2" hidden="1">{"form-D1",#N/A,FALSE,"FORM-D1";"form-D1_amt",#N/A,FALSE,"FORM-D1"}</definedName>
    <definedName name="s" localSheetId="6" hidden="1">{"form-D1",#N/A,FALSE,"FORM-D1";"form-D1_amt",#N/A,FALSE,"FORM-D1"}</definedName>
    <definedName name="S" localSheetId="3">#REF!</definedName>
    <definedName name="s" localSheetId="7" hidden="1">{"form-D1",#N/A,FALSE,"FORM-D1";"form-D1_amt",#N/A,FALSE,"FORM-D1"}</definedName>
    <definedName name="s" hidden="1">{"form-D1",#N/A,FALSE,"FORM-D1";"form-D1_amt",#N/A,FALSE,"FORM-D1"}</definedName>
    <definedName name="S_Grade">#REF!</definedName>
    <definedName name="S2L" localSheetId="9">#REF!</definedName>
    <definedName name="S2L">#REF!</definedName>
    <definedName name="sa" localSheetId="8" hidden="1">{"form-D1",#N/A,FALSE,"FORM-D1";"form-D1_amt",#N/A,FALSE,"FORM-D1"}</definedName>
    <definedName name="sa" localSheetId="4" hidden="1">{"form-D1",#N/A,FALSE,"FORM-D1";"form-D1_amt",#N/A,FALSE,"FORM-D1"}</definedName>
    <definedName name="sa" localSheetId="5" hidden="1">{"form-D1",#N/A,FALSE,"FORM-D1";"form-D1_amt",#N/A,FALSE,"FORM-D1"}</definedName>
    <definedName name="sa" localSheetId="9" hidden="1">{"'Bill No. 7'!$A$1:$G$32"}</definedName>
    <definedName name="sa" localSheetId="12" hidden="1">{"form-D1",#N/A,FALSE,"FORM-D1";"form-D1_amt",#N/A,FALSE,"FORM-D1"}</definedName>
    <definedName name="sa" localSheetId="2" hidden="1">{"form-D1",#N/A,FALSE,"FORM-D1";"form-D1_amt",#N/A,FALSE,"FORM-D1"}</definedName>
    <definedName name="sa" localSheetId="6" hidden="1">{"form-D1",#N/A,FALSE,"FORM-D1";"form-D1_amt",#N/A,FALSE,"FORM-D1"}</definedName>
    <definedName name="sa" localSheetId="3" hidden="1">{"form-D1",#N/A,FALSE,"FORM-D1";"form-D1_amt",#N/A,FALSE,"FORM-D1"}</definedName>
    <definedName name="sa" localSheetId="7" hidden="1">{"form-D1",#N/A,FALSE,"FORM-D1";"form-D1_amt",#N/A,FALSE,"FORM-D1"}</definedName>
    <definedName name="sa" hidden="1">{"form-D1",#N/A,FALSE,"FORM-D1";"form-D1_amt",#N/A,FALSE,"FORM-D1"}</definedName>
    <definedName name="sa_1" localSheetId="9" hidden="1">{"'Bill No. 7'!$A$1:$G$32"}</definedName>
    <definedName name="sa_1" hidden="1">{"'Bill No. 7'!$A$1:$G$32"}</definedName>
    <definedName name="sa_2" localSheetId="9" hidden="1">{"'Bill No. 7'!$A$1:$G$32"}</definedName>
    <definedName name="sa_2" hidden="1">{"'Bill No. 7'!$A$1:$G$32"}</definedName>
    <definedName name="sa_3" localSheetId="9" hidden="1">{"'Bill No. 7'!$A$1:$G$32"}</definedName>
    <definedName name="sa_3" hidden="1">{"'Bill No. 7'!$A$1:$G$32"}</definedName>
    <definedName name="sa_4" localSheetId="9" hidden="1">{"'Bill No. 7'!$A$1:$G$32"}</definedName>
    <definedName name="sa_4" hidden="1">{"'Bill No. 7'!$A$1:$G$32"}</definedName>
    <definedName name="sa_5" localSheetId="9" hidden="1">{"'Bill No. 7'!$A$1:$G$32"}</definedName>
    <definedName name="sa_5" hidden="1">{"'Bill No. 7'!$A$1:$G$32"}</definedName>
    <definedName name="saa" localSheetId="9" hidden="1">{"form-D1",#N/A,FALSE,"FORM-D1";"form-D1_amt",#N/A,FALSE,"FORM-D1"}</definedName>
    <definedName name="saa" hidden="1">{"form-D1",#N/A,FALSE,"FORM-D1";"form-D1_amt",#N/A,FALSE,"FORM-D1"}</definedName>
    <definedName name="SAD">#REF!</definedName>
    <definedName name="saef" localSheetId="8" hidden="1">{"Execavation",#N/A,FALSE,"furniture (employer)"}</definedName>
    <definedName name="saef" localSheetId="4" hidden="1">{"Execavation",#N/A,FALSE,"furniture (employer)"}</definedName>
    <definedName name="saef" localSheetId="5" hidden="1">{"Execavation",#N/A,FALSE,"furniture (employer)"}</definedName>
    <definedName name="saef" localSheetId="12" hidden="1">{"Execavation",#N/A,FALSE,"furniture (employer)"}</definedName>
    <definedName name="saef" localSheetId="2" hidden="1">{"Execavation",#N/A,FALSE,"furniture (employer)"}</definedName>
    <definedName name="saef" localSheetId="6" hidden="1">{"Execavation",#N/A,FALSE,"furniture (employer)"}</definedName>
    <definedName name="saef" localSheetId="3" hidden="1">{"Execavation",#N/A,FALSE,"furniture (employer)"}</definedName>
    <definedName name="saef" localSheetId="7" hidden="1">{"Execavation",#N/A,FALSE,"furniture (employer)"}</definedName>
    <definedName name="saef" hidden="1">{"Execavation",#N/A,FALSE,"furniture (employer)"}</definedName>
    <definedName name="sajid">#REF!</definedName>
    <definedName name="sajid_1">"#REF!"</definedName>
    <definedName name="sajid_12">"$#REF!.#REF!#REF!"</definedName>
    <definedName name="sajid_7">"#REF!"</definedName>
    <definedName name="sajid_8">"#REF!"</definedName>
    <definedName name="SALARY">#REF!</definedName>
    <definedName name="salballies" localSheetId="1">#REF!</definedName>
    <definedName name="salballies" localSheetId="8">#REF!</definedName>
    <definedName name="salballies" localSheetId="3">#REF!</definedName>
    <definedName name="salballies">NA()</definedName>
    <definedName name="salballies_1">"#REF!"</definedName>
    <definedName name="salballies_12">"$#REF!.#REF!#REF!"</definedName>
    <definedName name="salballies_7">"#REF!"</definedName>
    <definedName name="salballies_8">"#REF!"</definedName>
    <definedName name="sand" localSheetId="1">#REF!</definedName>
    <definedName name="sand" localSheetId="8">#REF!</definedName>
    <definedName name="sand" localSheetId="3">#REF!</definedName>
    <definedName name="Sand">NA()</definedName>
    <definedName name="Sand_1">#REF!</definedName>
    <definedName name="Sand_12">NA()</definedName>
    <definedName name="Sand_124">#REF!</definedName>
    <definedName name="Sand_4">#REF!</definedName>
    <definedName name="Sand_5">#REF!</definedName>
    <definedName name="Sand_6">#REF!</definedName>
    <definedName name="Sand_7">NA()</definedName>
    <definedName name="Sand_8">NA()</definedName>
    <definedName name="Sand_Rate">#REF!</definedName>
    <definedName name="Sand_Rate_1">"#REF!"</definedName>
    <definedName name="Sand_Rate_12">"$#REF!.#REF!#REF!"</definedName>
    <definedName name="Sand_Rate_7">"#REF!"</definedName>
    <definedName name="Sand_Rate_8">"#REF!"</definedName>
    <definedName name="sand124">#REF!</definedName>
    <definedName name="sandf">#REF!</definedName>
    <definedName name="sandfill">#REF!</definedName>
    <definedName name="sandfillbnh">#REF!</definedName>
    <definedName name="sandfillc">#REF!</definedName>
    <definedName name="sandfilling">NA()</definedName>
    <definedName name="sandfilling_1">"#REF!"</definedName>
    <definedName name="sandfilling_12">"$#REF!.#REF!#REF!"</definedName>
    <definedName name="sandfilling_7">"#REF!"</definedName>
    <definedName name="sandfilling_8">"#REF!"</definedName>
    <definedName name="sandleadnh">#REF!</definedName>
    <definedName name="sandm">#REF!</definedName>
    <definedName name="sandnh">#REF!</definedName>
    <definedName name="Sanitary">#REF!</definedName>
    <definedName name="SAPBEXdnldView" hidden="1">"46CDSIBB87M959EWWPKFQ6DNM"</definedName>
    <definedName name="SAPBEXsysID" hidden="1">"HBP"</definedName>
    <definedName name="SATISH" localSheetId="9" hidden="1">{"'Bill No. 7'!$A$1:$G$32"}</definedName>
    <definedName name="SATISH" hidden="1">{"'Bill No. 7'!$A$1:$G$32"}</definedName>
    <definedName name="Sbc">#REF!</definedName>
    <definedName name="SC" localSheetId="9">#REF!</definedName>
    <definedName name="SC">#REF!</definedName>
    <definedName name="scarify">#REF!</definedName>
    <definedName name="scarifypavement">#REF!</definedName>
    <definedName name="scaripavement">#REF!</definedName>
    <definedName name="SCOTT" localSheetId="8" hidden="1">{"wwww",#N/A,FALSE,"Final_ RATE ANALYSIS "}</definedName>
    <definedName name="SCOTT" localSheetId="4" hidden="1">{"wwww",#N/A,FALSE,"Final_ RATE ANALYSIS "}</definedName>
    <definedName name="SCOTT" localSheetId="5" hidden="1">{"wwww",#N/A,FALSE,"Final_ RATE ANALYSIS "}</definedName>
    <definedName name="SCOTT" localSheetId="12" hidden="1">{"wwww",#N/A,FALSE,"Final_ RATE ANALYSIS "}</definedName>
    <definedName name="SCOTT" localSheetId="2" hidden="1">{"wwww",#N/A,FALSE,"Final_ RATE ANALYSIS "}</definedName>
    <definedName name="SCOTT" localSheetId="6" hidden="1">{"wwww",#N/A,FALSE,"Final_ RATE ANALYSIS "}</definedName>
    <definedName name="SCOTT" localSheetId="3" hidden="1">{"wwww",#N/A,FALSE,"Final_ RATE ANALYSIS "}</definedName>
    <definedName name="SCOTT" localSheetId="7" hidden="1">{"wwww",#N/A,FALSE,"Final_ RATE ANALYSIS "}</definedName>
    <definedName name="SCOTT" hidden="1">{"wwww",#N/A,FALSE,"Final_ RATE ANALYSIS "}</definedName>
    <definedName name="scraper" localSheetId="1">#REF!</definedName>
    <definedName name="scraper" localSheetId="8">#REF!</definedName>
    <definedName name="scraper" localSheetId="3">#REF!</definedName>
    <definedName name="scraper">NA()</definedName>
    <definedName name="scraper_1">"#REF!"</definedName>
    <definedName name="scraper_12">"$#REF!.#REF!#REF!"</definedName>
    <definedName name="scraper_7">"#REF!"</definedName>
    <definedName name="scraper_8">"#REF!"</definedName>
    <definedName name="screening">#REF!</definedName>
    <definedName name="sd" localSheetId="9">#REF!</definedName>
    <definedName name="sd">#REF!</definedName>
    <definedName name="sd_1" localSheetId="9" hidden="1">{"'Bill No. 7'!$A$1:$G$32"}</definedName>
    <definedName name="sd_1" hidden="1">{"'Bill No. 7'!$A$1:$G$32"}</definedName>
    <definedName name="sd_2" localSheetId="9" hidden="1">{"'Bill No. 7'!$A$1:$G$32"}</definedName>
    <definedName name="sd_2" hidden="1">{"'Bill No. 7'!$A$1:$G$32"}</definedName>
    <definedName name="sd_3" localSheetId="9" hidden="1">{"'Bill No. 7'!$A$1:$G$32"}</definedName>
    <definedName name="sd_3" hidden="1">{"'Bill No. 7'!$A$1:$G$32"}</definedName>
    <definedName name="sd_4" localSheetId="9" hidden="1">{"'Bill No. 7'!$A$1:$G$32"}</definedName>
    <definedName name="sd_4" hidden="1">{"'Bill No. 7'!$A$1:$G$32"}</definedName>
    <definedName name="sd_5" localSheetId="9" hidden="1">{"'Bill No. 7'!$A$1:$G$32"}</definedName>
    <definedName name="sd_5" hidden="1">{"'Bill No. 7'!$A$1:$G$32"}</definedName>
    <definedName name="Sdate">#REF!</definedName>
    <definedName name="sddfsd">#REF!</definedName>
    <definedName name="sdfasd" localSheetId="8" hidden="1">{"Execavation",#N/A,FALSE,"furniture (employer)"}</definedName>
    <definedName name="sdfasd" localSheetId="4" hidden="1">{"Execavation",#N/A,FALSE,"furniture (employer)"}</definedName>
    <definedName name="sdfasd" localSheetId="5" hidden="1">{"Execavation",#N/A,FALSE,"furniture (employer)"}</definedName>
    <definedName name="sdfasd" localSheetId="12" hidden="1">{"Execavation",#N/A,FALSE,"furniture (employer)"}</definedName>
    <definedName name="sdfasd" localSheetId="2" hidden="1">{"Execavation",#N/A,FALSE,"furniture (employer)"}</definedName>
    <definedName name="sdfasd" localSheetId="6" hidden="1">{"Execavation",#N/A,FALSE,"furniture (employer)"}</definedName>
    <definedName name="sdfasd" localSheetId="3" hidden="1">{"Execavation",#N/A,FALSE,"furniture (employer)"}</definedName>
    <definedName name="sdfasd" localSheetId="7" hidden="1">{"Execavation",#N/A,FALSE,"furniture (employer)"}</definedName>
    <definedName name="sdfasd" hidden="1">{"Execavation",#N/A,FALSE,"furniture (employer)"}</definedName>
    <definedName name="sdfsdf">#REF!</definedName>
    <definedName name="sdkjakfej">#REF!</definedName>
    <definedName name="sdsadsadas">#REF!</definedName>
    <definedName name="se">#REF!</definedName>
    <definedName name="SEC">#REF!</definedName>
    <definedName name="SecI_Depth">#REF!</definedName>
    <definedName name="SecI_Length">#REF!</definedName>
    <definedName name="SecI_Width">#REF!</definedName>
    <definedName name="SecII_Depth">#REF!</definedName>
    <definedName name="SecII_Length">#REF!</definedName>
    <definedName name="SecII_Width">#REF!</definedName>
    <definedName name="SecIII_Depth">#REF!</definedName>
    <definedName name="SecIII_Length">#REF!</definedName>
    <definedName name="SecIV_Length">#REF!</definedName>
    <definedName name="SECTION">#REF!</definedName>
    <definedName name="Section_1">#REF!</definedName>
    <definedName name="Section_2">#REF!</definedName>
    <definedName name="Section_3">#REF!</definedName>
    <definedName name="Section_4">#REF!</definedName>
    <definedName name="Section_5">#REF!</definedName>
    <definedName name="Section_6">#REF!</definedName>
    <definedName name="SECTION_B">#REF!</definedName>
    <definedName name="SECTION_C">#REF!</definedName>
    <definedName name="SECTION_D">#REF!</definedName>
    <definedName name="SECTION_E">#REF!</definedName>
    <definedName name="SECTION_F">#REF!</definedName>
    <definedName name="SECTION_G">#REF!</definedName>
    <definedName name="SECTION_H">#REF!</definedName>
    <definedName name="SECTION_I">#REF!</definedName>
    <definedName name="see">#REF!</definedName>
    <definedName name="seishcof">#REF!</definedName>
    <definedName name="Selec_EW_ESh_Area">#REF!</definedName>
    <definedName name="Selec_EW_ESh_thk">#REF!</definedName>
    <definedName name="Selec_EW_ESh_Wid">#REF!</definedName>
    <definedName name="Selec_EW_Isl_Area">#REF!</definedName>
    <definedName name="Selec_EW_Isl_Thl">#REF!</definedName>
    <definedName name="Selec_EW_Isl_Wid">#REF!</definedName>
    <definedName name="Selec_EW_Med_Area">#REF!</definedName>
    <definedName name="Selec_EW_Med_Thk">#REF!</definedName>
    <definedName name="Selec_EW_Med_Wid">#REF!</definedName>
    <definedName name="SemiSkilled">#REF!</definedName>
    <definedName name="sencount" hidden="1">1</definedName>
    <definedName name="senserpaver">#REF!</definedName>
    <definedName name="senserpaver_1">"#REF!"</definedName>
    <definedName name="senserpaver_12">"$#REF!.#REF!#REF!"</definedName>
    <definedName name="Sensorpaver">"$#REF!.$N$27"</definedName>
    <definedName name="Sensorpaver_1">"#REF!"</definedName>
    <definedName name="Sensorpaver_24">NA()</definedName>
    <definedName name="Sensorpaver_7">NA()</definedName>
    <definedName name="SEPT01PROFITABILITY">#REF!</definedName>
    <definedName name="SEPTIC_TANK">NA()</definedName>
    <definedName name="SEPTIC_TANK_1">"#REF!"</definedName>
    <definedName name="SEPTIC_TANK_12">"$#REF!.#REF!#REF!"</definedName>
    <definedName name="SEPTIC_TANL">NA()</definedName>
    <definedName name="SEPTIC_TANL_1">"#REF!"</definedName>
    <definedName name="SEPTIC_TANL_12">"$#REF!.#REF!#REF!"</definedName>
    <definedName name="ses">#REF!</definedName>
    <definedName name="SF">#REF!</definedName>
    <definedName name="SG_App_Area">#REF!</definedName>
    <definedName name="SG_App_Thk">#REF!</definedName>
    <definedName name="SG_App_Wid">#REF!</definedName>
    <definedName name="SG_Area">#REF!</definedName>
    <definedName name="SG_Fill_Vol">#REF!</definedName>
    <definedName name="SG_Recomp">#REF!</definedName>
    <definedName name="SG_Thk">#REF!</definedName>
    <definedName name="SG_Wid">#REF!</definedName>
    <definedName name="sh" localSheetId="9" hidden="1">{"'Bill No. 7'!$A$1:$G$32"}</definedName>
    <definedName name="sh" hidden="1">{"'Bill No. 7'!$A$1:$G$32"}</definedName>
    <definedName name="Sh_bottom">#REF!</definedName>
    <definedName name="SHABAD_FLOOR">NA()</definedName>
    <definedName name="SHABAD_FLOOR_1">"#REF!"</definedName>
    <definedName name="SHABAD_FLOOR_12">"$#REF!.#REF!#REF!"</definedName>
    <definedName name="sharada">185</definedName>
    <definedName name="Sheet">#REF!</definedName>
    <definedName name="sheet1">#REF!</definedName>
    <definedName name="sheet1___0">#REF!</definedName>
    <definedName name="sheet1___13">#REF!</definedName>
    <definedName name="Shoulder">#REF!</definedName>
    <definedName name="Shoulder_1">"#REF!"</definedName>
    <definedName name="Shoulder_12">"$#REF!.#REF!#REF!"</definedName>
    <definedName name="shoulderconstn">#REF!</definedName>
    <definedName name="shouldernh">#REF!</definedName>
    <definedName name="SHT" localSheetId="9">#REF!</definedName>
    <definedName name="SHT">#REF!</definedName>
    <definedName name="Shuttering">#REF!</definedName>
    <definedName name="shutteringtimber">#REF!</definedName>
    <definedName name="shutteringtimber_1">"#REF!"</definedName>
    <definedName name="shutteringtimber_12">"$#REF!.#REF!#REF!"</definedName>
    <definedName name="si">#REF!</definedName>
    <definedName name="siet" localSheetId="9"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siet"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sigma0.2">#REF!</definedName>
    <definedName name="sigma0_2">#REF!</definedName>
    <definedName name="sigmab">#REF!</definedName>
    <definedName name="sigmah">#REF!</definedName>
    <definedName name="sigmat">#REF!</definedName>
    <definedName name="sign">#REF!</definedName>
    <definedName name="signboardcir600">#REF!</definedName>
    <definedName name="signboardocta900">#REF!</definedName>
    <definedName name="signboardrect1200900">#REF!</definedName>
    <definedName name="signboardrect600800">#REF!</definedName>
    <definedName name="signboardrect900450">#REF!</definedName>
    <definedName name="sitermc20">#REF!</definedName>
    <definedName name="sitermc25">#REF!</definedName>
    <definedName name="sitermc35">#REF!</definedName>
    <definedName name="skilldresser" localSheetId="1">#REF!</definedName>
    <definedName name="skilldresser" localSheetId="8">#REF!</definedName>
    <definedName name="skilldresser" localSheetId="3">#REF!</definedName>
    <definedName name="skilldresser">NA()</definedName>
    <definedName name="skilldresser_1">"#REF!"</definedName>
    <definedName name="skilldresser_12">"$#REF!.#REF!#REF!"</definedName>
    <definedName name="Skilled">#REF!</definedName>
    <definedName name="skilledmazdoor">#REF!</definedName>
    <definedName name="skilledmazdoor_1">"#REF!"</definedName>
    <definedName name="skilledmazdoor_12">"$#REF!.#REF!#REF!"</definedName>
    <definedName name="skillmazdoor" localSheetId="1">#REF!</definedName>
    <definedName name="skillmazdoor" localSheetId="8">#REF!</definedName>
    <definedName name="skillmazdoor" localSheetId="3">#REF!</definedName>
    <definedName name="skillmazdoor">NA()</definedName>
    <definedName name="skillmazdoor_1">"#REF!"</definedName>
    <definedName name="skillmazdoor_12">"$#REF!.#REF!#REF!"</definedName>
    <definedName name="skskdkfk">#N/A</definedName>
    <definedName name="SKYLIGHT_ROOF">NA()</definedName>
    <definedName name="SKYLIGHT_ROOF_1">"#REF!"</definedName>
    <definedName name="SKYLIGHT_ROOF_12">"$#REF!.#REF!#REF!"</definedName>
    <definedName name="sl">#REF!</definedName>
    <definedName name="slab" localSheetId="9" hidden="1">{"form-D1",#N/A,FALSE,"FORM-D1";"form-D1_amt",#N/A,FALSE,"FORM-D1"}</definedName>
    <definedName name="slab">#REF!</definedName>
    <definedName name="slab_p" localSheetId="8" hidden="1">{"form-D1",#N/A,FALSE,"FORM-D1";"form-D1_amt",#N/A,FALSE,"FORM-D1"}</definedName>
    <definedName name="slab_p" localSheetId="4" hidden="1">{"form-D1",#N/A,FALSE,"FORM-D1";"form-D1_amt",#N/A,FALSE,"FORM-D1"}</definedName>
    <definedName name="slab_p" localSheetId="5" hidden="1">{"form-D1",#N/A,FALSE,"FORM-D1";"form-D1_amt",#N/A,FALSE,"FORM-D1"}</definedName>
    <definedName name="slab_p" localSheetId="9" hidden="1">{"form-D1",#N/A,FALSE,"FORM-D1";"form-D1_amt",#N/A,FALSE,"FORM-D1"}</definedName>
    <definedName name="slab_p" localSheetId="12" hidden="1">{"form-D1",#N/A,FALSE,"FORM-D1";"form-D1_amt",#N/A,FALSE,"FORM-D1"}</definedName>
    <definedName name="slab_p" localSheetId="2" hidden="1">{"form-D1",#N/A,FALSE,"FORM-D1";"form-D1_amt",#N/A,FALSE,"FORM-D1"}</definedName>
    <definedName name="slab_p" localSheetId="6" hidden="1">{"form-D1",#N/A,FALSE,"FORM-D1";"form-D1_amt",#N/A,FALSE,"FORM-D1"}</definedName>
    <definedName name="slab_p" localSheetId="3" hidden="1">{"form-D1",#N/A,FALSE,"FORM-D1";"form-D1_amt",#N/A,FALSE,"FORM-D1"}</definedName>
    <definedName name="slab_p" localSheetId="7" hidden="1">{"form-D1",#N/A,FALSE,"FORM-D1";"form-D1_amt",#N/A,FALSE,"FORM-D1"}</definedName>
    <definedName name="slab_p" hidden="1">{"form-D1",#N/A,FALSE,"FORM-D1";"form-D1_amt",#N/A,FALSE,"FORM-D1"}</definedName>
    <definedName name="slab20">#REF!</definedName>
    <definedName name="slab21">#REF!</definedName>
    <definedName name="slab8">#REF!</definedName>
    <definedName name="SlabD">#REF!</definedName>
    <definedName name="slc" localSheetId="8" hidden="1">{"'Sheet1'!$A$4386:$N$4591"}</definedName>
    <definedName name="slc" localSheetId="4" hidden="1">{"'Sheet1'!$A$4386:$N$4591"}</definedName>
    <definedName name="slc" localSheetId="5" hidden="1">{"'Sheet1'!$A$4386:$N$4591"}</definedName>
    <definedName name="slc" localSheetId="12" hidden="1">{"'Sheet1'!$A$4386:$N$4591"}</definedName>
    <definedName name="slc" localSheetId="2" hidden="1">{"'Sheet1'!$A$4386:$N$4591"}</definedName>
    <definedName name="slc" localSheetId="6" hidden="1">{"'Sheet1'!$A$4386:$N$4591"}</definedName>
    <definedName name="slc" localSheetId="3" hidden="1">{"'Sheet1'!$A$4386:$N$4591"}</definedName>
    <definedName name="slc" localSheetId="7" hidden="1">{"'Sheet1'!$A$4386:$N$4591"}</definedName>
    <definedName name="slc" hidden="1">{"'Sheet1'!$A$4386:$N$4591"}</definedName>
    <definedName name="SLOPE">#REF!</definedName>
    <definedName name="SM_1">#REF!</definedName>
    <definedName name="SM_2">#REF!</definedName>
    <definedName name="sms">#REF!</definedName>
    <definedName name="SN" localSheetId="8" hidden="1">{#N/A,#N/A,FALSE,"MODULE3"}</definedName>
    <definedName name="SN" localSheetId="4" hidden="1">{#N/A,#N/A,FALSE,"MODULE3"}</definedName>
    <definedName name="SN" localSheetId="5" hidden="1">{#N/A,#N/A,FALSE,"MODULE3"}</definedName>
    <definedName name="SN" localSheetId="9" hidden="1">{#N/A,#N/A,FALSE,"MODULE3"}</definedName>
    <definedName name="SN" localSheetId="12" hidden="1">{#N/A,#N/A,FALSE,"MODULE3"}</definedName>
    <definedName name="SN" localSheetId="2" hidden="1">{#N/A,#N/A,FALSE,"MODULE3"}</definedName>
    <definedName name="SN" localSheetId="6" hidden="1">{#N/A,#N/A,FALSE,"MODULE3"}</definedName>
    <definedName name="SN" localSheetId="3" hidden="1">{#N/A,#N/A,FALSE,"MODULE3"}</definedName>
    <definedName name="SN" localSheetId="7" hidden="1">{#N/A,#N/A,FALSE,"MODULE3"}</definedName>
    <definedName name="SN" hidden="1">{#N/A,#N/A,FALSE,"MODULE3"}</definedName>
    <definedName name="so">#REF!</definedName>
    <definedName name="soh">1%</definedName>
    <definedName name="soilht">#REF!</definedName>
    <definedName name="Solid_Slab">#REF!</definedName>
    <definedName name="soling">#REF!</definedName>
    <definedName name="solver_drv">1</definedName>
    <definedName name="solver_est">1</definedName>
    <definedName name="solver_itr">100</definedName>
    <definedName name="solver_lin">2</definedName>
    <definedName name="solver_neg">2</definedName>
    <definedName name="solver_num">0</definedName>
    <definedName name="solver_nwt">1</definedName>
    <definedName name="solver_pre">0.000001</definedName>
    <definedName name="solver_scl">2</definedName>
    <definedName name="solver_sho">2</definedName>
    <definedName name="solver_tim">100</definedName>
    <definedName name="solver_tol">0.05</definedName>
    <definedName name="solver_typ">1</definedName>
    <definedName name="solver_val">0</definedName>
    <definedName name="som" localSheetId="8" hidden="1">{"form-D1",#N/A,FALSE,"FORM-D1";"form-D1_amt",#N/A,FALSE,"FORM-D1"}</definedName>
    <definedName name="som" localSheetId="4" hidden="1">{"form-D1",#N/A,FALSE,"FORM-D1";"form-D1_amt",#N/A,FALSE,"FORM-D1"}</definedName>
    <definedName name="som" localSheetId="5" hidden="1">{"form-D1",#N/A,FALSE,"FORM-D1";"form-D1_amt",#N/A,FALSE,"FORM-D1"}</definedName>
    <definedName name="som" localSheetId="12" hidden="1">{"form-D1",#N/A,FALSE,"FORM-D1";"form-D1_amt",#N/A,FALSE,"FORM-D1"}</definedName>
    <definedName name="som" localSheetId="2" hidden="1">{"form-D1",#N/A,FALSE,"FORM-D1";"form-D1_amt",#N/A,FALSE,"FORM-D1"}</definedName>
    <definedName name="som" localSheetId="6" hidden="1">{"form-D1",#N/A,FALSE,"FORM-D1";"form-D1_amt",#N/A,FALSE,"FORM-D1"}</definedName>
    <definedName name="som" localSheetId="3" hidden="1">{"form-D1",#N/A,FALSE,"FORM-D1";"form-D1_amt",#N/A,FALSE,"FORM-D1"}</definedName>
    <definedName name="som" localSheetId="7" hidden="1">{"form-D1",#N/A,FALSE,"FORM-D1";"form-D1_amt",#N/A,FALSE,"FORM-D1"}</definedName>
    <definedName name="som" hidden="1">{"form-D1",#N/A,FALSE,"FORM-D1";"form-D1_amt",#N/A,FALSE,"FORM-D1"}</definedName>
    <definedName name="Soma" localSheetId="9">#REF!</definedName>
    <definedName name="Soma">#REF!</definedName>
    <definedName name="SORTCODE">#N/A</definedName>
    <definedName name="sp">4%</definedName>
    <definedName name="Spalls">NA()</definedName>
    <definedName name="Spalls_1">#REF!</definedName>
    <definedName name="Spalls_12">NA()</definedName>
    <definedName name="Spalls_4">#REF!</definedName>
    <definedName name="Spalls_5">#REF!</definedName>
    <definedName name="Spalls_6">#REF!</definedName>
    <definedName name="Spalls_7">NA()</definedName>
    <definedName name="Spalls_8">NA()</definedName>
    <definedName name="SPARES">#REF!</definedName>
    <definedName name="SPARESP1">#REF!</definedName>
    <definedName name="SPARESP2">#REF!</definedName>
    <definedName name="SPARESP3">#REF!</definedName>
    <definedName name="Spaver">#REF!</definedName>
    <definedName name="Spaver_1">"#REF!"</definedName>
    <definedName name="Spaver_24">NA()</definedName>
    <definedName name="Spaver_7">NA()</definedName>
    <definedName name="Spaver_8">"#REF!"</definedName>
    <definedName name="SpecialPrice" hidden="1">#REF!</definedName>
    <definedName name="sprayer" localSheetId="1">#REF!</definedName>
    <definedName name="sprayer" localSheetId="8">#REF!</definedName>
    <definedName name="sprayer" localSheetId="3">#REF!</definedName>
    <definedName name="sprayer">NA()</definedName>
    <definedName name="sprayer_1">"#REF!"</definedName>
    <definedName name="sprayer_12">"$#REF!.#REF!#REF!"</definedName>
    <definedName name="sprayer_7">"#REF!"</definedName>
    <definedName name="sprayer_8">"#REF!"</definedName>
    <definedName name="SQRT__1___0_6___1_0">#REF!</definedName>
    <definedName name="SQRT__1___0_6___1_0___0">#REF!</definedName>
    <definedName name="SQRT__1___0_6___1_0___13">#REF!</definedName>
    <definedName name="SRB" localSheetId="8" hidden="1">{"'Sheet1'!$A$4386:$N$4591"}</definedName>
    <definedName name="SRB" localSheetId="4" hidden="1">{"'Sheet1'!$A$4386:$N$4591"}</definedName>
    <definedName name="SRB" localSheetId="5" hidden="1">{"'Sheet1'!$A$4386:$N$4591"}</definedName>
    <definedName name="SRB" localSheetId="12" hidden="1">{"'Sheet1'!$A$4386:$N$4591"}</definedName>
    <definedName name="SRB" localSheetId="2" hidden="1">{"'Sheet1'!$A$4386:$N$4591"}</definedName>
    <definedName name="SRB" localSheetId="6" hidden="1">{"'Sheet1'!$A$4386:$N$4591"}</definedName>
    <definedName name="SRB" localSheetId="3" hidden="1">{"'Sheet1'!$A$4386:$N$4591"}</definedName>
    <definedName name="SRB" localSheetId="7" hidden="1">{"'Sheet1'!$A$4386:$N$4591"}</definedName>
    <definedName name="SRB" hidden="1">{"'Sheet1'!$A$4386:$N$4591"}</definedName>
    <definedName name="ss">#REF!</definedName>
    <definedName name="ssd" localSheetId="9" hidden="1">{"'Bill No. 7'!$A$1:$G$32"}</definedName>
    <definedName name="ssd" hidden="1">{"'Bill No. 7'!$A$1:$G$32"}</definedName>
    <definedName name="ssefredsdedf" localSheetId="9">#REF!</definedName>
    <definedName name="ssefredsdedf">#REF!</definedName>
    <definedName name="ssemulsion">"$#REF!.$#REF!$#REF!"</definedName>
    <definedName name="ssemulsion_1">"#REF!"</definedName>
    <definedName name="ssemulsion_24">NA()</definedName>
    <definedName name="ssemulsion_7">NA()</definedName>
    <definedName name="ssemulsion_8">"#REF!"</definedName>
    <definedName name="ssfsd">#REF!</definedName>
    <definedName name="sslab">#REF!</definedName>
    <definedName name="SSM">NA()</definedName>
    <definedName name="SSM_1">"#REF!"</definedName>
    <definedName name="SSM_12">"$#REF!.#REF!#REF!"</definedName>
    <definedName name="SSM_ABOVE_GL">NA()</definedName>
    <definedName name="SSM_ABOVE_GL_1">"#REF!"</definedName>
    <definedName name="SSM_ABOVE_GL_12">"$#REF!.#REF!#REF!"</definedName>
    <definedName name="SSM_BELOW_GL">NA()</definedName>
    <definedName name="SSM_BELOW_GL_1">"#REF!"</definedName>
    <definedName name="SSM_BELOW_GL_12">"$#REF!.#REF!#REF!"</definedName>
    <definedName name="SSS" localSheetId="8" hidden="1">{#N/A,#N/A,FALSE,"MODULE3"}</definedName>
    <definedName name="SSS" localSheetId="4" hidden="1">{#N/A,#N/A,FALSE,"MODULE3"}</definedName>
    <definedName name="SSS" localSheetId="5" hidden="1">{#N/A,#N/A,FALSE,"MODULE3"}</definedName>
    <definedName name="sss" localSheetId="9">#REF!</definedName>
    <definedName name="SSS" localSheetId="12" hidden="1">{#N/A,#N/A,FALSE,"MODULE3"}</definedName>
    <definedName name="SSS" localSheetId="2" hidden="1">{#N/A,#N/A,FALSE,"MODULE3"}</definedName>
    <definedName name="SSS" localSheetId="6" hidden="1">{#N/A,#N/A,FALSE,"MODULE3"}</definedName>
    <definedName name="SSS" localSheetId="3" hidden="1">{#N/A,#N/A,FALSE,"MODULE3"}</definedName>
    <definedName name="SSS" localSheetId="7" hidden="1">{#N/A,#N/A,FALSE,"MODULE3"}</definedName>
    <definedName name="SSS" hidden="1">{#N/A,#N/A,FALSE,"MODULE3"}</definedName>
    <definedName name="SSSS" localSheetId="9" hidden="1">{#N/A,#N/A,FALSE,"MODULE3"}</definedName>
    <definedName name="SSSS">#REF!</definedName>
    <definedName name="SSSSSS">#REF!</definedName>
    <definedName name="sssssssss" localSheetId="9" hidden="1">{"form-D1",#N/A,FALSE,"FORM-D1";"form-D1_amt",#N/A,FALSE,"FORM-D1"}</definedName>
    <definedName name="sssssssss" hidden="1">{"form-D1",#N/A,FALSE,"FORM-D1";"form-D1_amt",#N/A,FALSE,"FORM-D1"}</definedName>
    <definedName name="sssssssssssss" localSheetId="9" hidden="1">{"form-D1",#N/A,FALSE,"FORM-D1";"form-D1_amt",#N/A,FALSE,"FORM-D1"}</definedName>
    <definedName name="sssssssssssss" hidden="1">{"form-D1",#N/A,FALSE,"FORM-D1";"form-D1_amt",#N/A,FALSE,"FORM-D1"}</definedName>
    <definedName name="sssssssssssssas" localSheetId="9" hidden="1">{"form-D1",#N/A,FALSE,"FORM-D1";"form-D1_amt",#N/A,FALSE,"FORM-D1"}</definedName>
    <definedName name="sssssssssssssas" hidden="1">{"form-D1",#N/A,FALSE,"FORM-D1";"form-D1_amt",#N/A,FALSE,"FORM-D1"}</definedName>
    <definedName name="st">#REF!</definedName>
    <definedName name="St_App_West">#REF!</definedName>
    <definedName name="St_Ch_Bridge">#REF!</definedName>
    <definedName name="St_Ch_Project">#REF!</definedName>
    <definedName name="St_Wid_West">#REF!</definedName>
    <definedName name="Staircase">#REF!</definedName>
    <definedName name="Staircase2">#REF!</definedName>
    <definedName name="State">#REF!</definedName>
    <definedName name="staticpaver" localSheetId="1">#REF!</definedName>
    <definedName name="staticpaver" localSheetId="8">#REF!</definedName>
    <definedName name="staticpaver" localSheetId="3">#REF!</definedName>
    <definedName name="staticpaver">NA()</definedName>
    <definedName name="staticpaver_1">"#REF!"</definedName>
    <definedName name="staticpaver_12">"$#REF!.#REF!#REF!"</definedName>
    <definedName name="Status">#REF!</definedName>
    <definedName name="ste">#REF!</definedName>
    <definedName name="steel">#REF!</definedName>
    <definedName name="Steel_Girder">#REF!</definedName>
    <definedName name="STEEL_WINDOW">NA()</definedName>
    <definedName name="STEEL_WINDOW_1">"#REF!"</definedName>
    <definedName name="STEEL_WINDOW_12">"$#REF!.#REF!#REF!"</definedName>
    <definedName name="steelbars" localSheetId="1">#REF!</definedName>
    <definedName name="steelbars" localSheetId="8">#REF!</definedName>
    <definedName name="steelbars" localSheetId="3">#REF!</definedName>
    <definedName name="steelbars">NA()</definedName>
    <definedName name="steelbars_1">"#REF!"</definedName>
    <definedName name="steelbars_12">"$#REF!.#REF!#REF!"</definedName>
    <definedName name="steelleadnh">#REF!</definedName>
    <definedName name="steelnh">#REF!</definedName>
    <definedName name="steelrailing">#REF!</definedName>
    <definedName name="steelrailing.pcc">#REF!</definedName>
    <definedName name="steelrod" localSheetId="1">#REF!</definedName>
    <definedName name="steelrod" localSheetId="8">#REF!</definedName>
    <definedName name="steelrod" localSheetId="3">#REF!</definedName>
    <definedName name="steelrod">NA()</definedName>
    <definedName name="steelrod_1">"#REF!"</definedName>
    <definedName name="steelrod_12">"$#REF!.#REF!#REF!"</definedName>
    <definedName name="steelstrands" localSheetId="1">#REF!</definedName>
    <definedName name="steelstrands" localSheetId="8">#REF!</definedName>
    <definedName name="steelstrands" localSheetId="3">#REF!</definedName>
    <definedName name="steelstrands">NA()</definedName>
    <definedName name="steelstrands_1">"#REF!"</definedName>
    <definedName name="steelstrands_12">"$#REF!.#REF!#REF!"</definedName>
    <definedName name="steelwire" localSheetId="1">#REF!</definedName>
    <definedName name="steelwire" localSheetId="8">#REF!</definedName>
    <definedName name="steelwire" localSheetId="3">#REF!</definedName>
    <definedName name="steelwire">NA()</definedName>
    <definedName name="steelwire_1">"#REF!"</definedName>
    <definedName name="steelwire_12">"$#REF!.#REF!#REF!"</definedName>
    <definedName name="steelwires" localSheetId="1">#REF!</definedName>
    <definedName name="steelwires" localSheetId="8">#REF!</definedName>
    <definedName name="steelwires" localSheetId="3">#REF!</definedName>
    <definedName name="steelwires">NA()</definedName>
    <definedName name="steelwires_1">"#REF!"</definedName>
    <definedName name="steelwires_12">"$#REF!.#REF!#REF!"</definedName>
    <definedName name="stg_sub_cul">#REF!</definedName>
    <definedName name="stonebreaker" localSheetId="1">#REF!</definedName>
    <definedName name="stonebreaker" localSheetId="8">#REF!</definedName>
    <definedName name="stonebreaker" localSheetId="3">#REF!</definedName>
    <definedName name="stonebreaker">NA()</definedName>
    <definedName name="stonebreaker_1">"#REF!"</definedName>
    <definedName name="stonebreaker_12">"$#REF!.#REF!#REF!"</definedName>
    <definedName name="stonedust">#REF!</definedName>
    <definedName name="STONEMAS">#REF!</definedName>
    <definedName name="stonepitch300">#REF!</definedName>
    <definedName name="stopline">#REF!</definedName>
    <definedName name="str">#REF!</definedName>
    <definedName name="Str.1" localSheetId="8" hidden="1">{"form-D1",#N/A,FALSE,"FORM-D1";"form-D1_amt",#N/A,FALSE,"FORM-D1"}</definedName>
    <definedName name="Str.1" localSheetId="4" hidden="1">{"form-D1",#N/A,FALSE,"FORM-D1";"form-D1_amt",#N/A,FALSE,"FORM-D1"}</definedName>
    <definedName name="Str.1" localSheetId="5" hidden="1">{"form-D1",#N/A,FALSE,"FORM-D1";"form-D1_amt",#N/A,FALSE,"FORM-D1"}</definedName>
    <definedName name="Str.1" localSheetId="12" hidden="1">{"form-D1",#N/A,FALSE,"FORM-D1";"form-D1_amt",#N/A,FALSE,"FORM-D1"}</definedName>
    <definedName name="Str.1" localSheetId="2" hidden="1">{"form-D1",#N/A,FALSE,"FORM-D1";"form-D1_amt",#N/A,FALSE,"FORM-D1"}</definedName>
    <definedName name="Str.1" localSheetId="6" hidden="1">{"form-D1",#N/A,FALSE,"FORM-D1";"form-D1_amt",#N/A,FALSE,"FORM-D1"}</definedName>
    <definedName name="Str.1" localSheetId="3" hidden="1">{"form-D1",#N/A,FALSE,"FORM-D1";"form-D1_amt",#N/A,FALSE,"FORM-D1"}</definedName>
    <definedName name="Str.1" localSheetId="7" hidden="1">{"form-D1",#N/A,FALSE,"FORM-D1";"form-D1_amt",#N/A,FALSE,"FORM-D1"}</definedName>
    <definedName name="Str.1" hidden="1">{"form-D1",#N/A,FALSE,"FORM-D1";"form-D1_amt",#N/A,FALSE,"FORM-D1"}</definedName>
    <definedName name="strands" localSheetId="1">#REF!</definedName>
    <definedName name="strands" localSheetId="8">#REF!</definedName>
    <definedName name="strands" localSheetId="3">#REF!</definedName>
    <definedName name="strands">NA()</definedName>
    <definedName name="strands_1">"#REF!"</definedName>
    <definedName name="strands_12">"$#REF!.#REF!#REF!"</definedName>
    <definedName name="strfrl">#REF!</definedName>
    <definedName name="StrID">#REF!</definedName>
    <definedName name="structuralsteel" localSheetId="1">#REF!</definedName>
    <definedName name="structuralsteel" localSheetId="8">#REF!</definedName>
    <definedName name="structuralsteel" localSheetId="3">#REF!</definedName>
    <definedName name="structuralsteel">NA()</definedName>
    <definedName name="structuralsteel_1">"#REF!"</definedName>
    <definedName name="structuralsteel_12">"$#REF!.#REF!#REF!"</definedName>
    <definedName name="structure">#REF!</definedName>
    <definedName name="SUB_CON">#REF!</definedName>
    <definedName name="Sub_Contractor" localSheetId="9">#REF!</definedName>
    <definedName name="Sub_Contractor">#REF!</definedName>
    <definedName name="Subbasedism">#REF!</definedName>
    <definedName name="Subcon">#REF!</definedName>
    <definedName name="Subgrade">#REF!</definedName>
    <definedName name="Subgrade_1">"#REF!"</definedName>
    <definedName name="Subgrade_12">"$#REF!.#REF!#REF!"</definedName>
    <definedName name="subgradeborrow">#REF!</definedName>
    <definedName name="subgradeborrownh">#REF!</definedName>
    <definedName name="subgradeconstn">#REF!</definedName>
    <definedName name="Subject">#REF!</definedName>
    <definedName name="subshouldborrownh">#REF!</definedName>
    <definedName name="subshouldnh">#REF!</definedName>
    <definedName name="substructure">#REF!</definedName>
    <definedName name="substructure_1">"#REF!"</definedName>
    <definedName name="substructure_12">"$#REF!.#REF!#REF!"</definedName>
    <definedName name="sum">#REF!</definedName>
    <definedName name="sum_building">#REF!</definedName>
    <definedName name="sumana" localSheetId="1">#REF!</definedName>
    <definedName name="sumana" localSheetId="8">#REF!</definedName>
    <definedName name="sumana" localSheetId="9">#REF!</definedName>
    <definedName name="sumana" localSheetId="3">#REF!</definedName>
    <definedName name="sumana">"$#REF!.$E$3:$G$3208"</definedName>
    <definedName name="sumana_1">"#REF!"</definedName>
    <definedName name="sumana_24">NA()</definedName>
    <definedName name="sumana_7">NA()</definedName>
    <definedName name="summary">#REF!</definedName>
    <definedName name="sump">#REF!</definedName>
    <definedName name="SUMP_TANK">NA()</definedName>
    <definedName name="SUMP_TANK_1">"#REF!"</definedName>
    <definedName name="SUMP_TANK_12">"$#REF!.#REF!#REF!"</definedName>
    <definedName name="sumtotal">#REF!</definedName>
    <definedName name="SUNIL">#REF!</definedName>
    <definedName name="SUNIL1">#REF!</definedName>
    <definedName name="SUNIL3">#REF!</definedName>
    <definedName name="SUNKENPRN_PLASTERING">NA()</definedName>
    <definedName name="SUNKENPRN_PLASTERING_1">"#REF!"</definedName>
    <definedName name="SUNKENPRN_PLASTERING_12">"$#REF!.#REF!#REF!"</definedName>
    <definedName name="super">NA()</definedName>
    <definedName name="super_1">"#REF!"</definedName>
    <definedName name="super_12">"$#REF!.#REF!#REF!"</definedName>
    <definedName name="Supervisor">#REF!</definedName>
    <definedName name="T" localSheetId="9">#N/A</definedName>
    <definedName name="t">#REF!</definedName>
    <definedName name="T___0">#REF!</definedName>
    <definedName name="T_AMOUNT">#N/A</definedName>
    <definedName name="t_beam">#REF!</definedName>
    <definedName name="T_UPRICE">#N/A</definedName>
    <definedName name="T0">#REF!</definedName>
    <definedName name="TABLE" localSheetId="9">#REF!</definedName>
    <definedName name="Table">#REF!</definedName>
    <definedName name="Table_1">#REF!</definedName>
    <definedName name="Table_2">#REF!</definedName>
    <definedName name="Table_3">#REF!</definedName>
    <definedName name="Table_4">#REF!</definedName>
    <definedName name="Table_5">#REF!</definedName>
    <definedName name="Table_6">#REF!</definedName>
    <definedName name="table1">#REF!</definedName>
    <definedName name="TableData">#REF!</definedName>
    <definedName name="tackbetween">#REF!</definedName>
    <definedName name="tackcoat">#REF!</definedName>
    <definedName name="tackcoatbetwn">#REF!</definedName>
    <definedName name="tackcoatover">#REF!</definedName>
    <definedName name="tackover">#REF!</definedName>
    <definedName name="TANDEMROLLER">#REF!</definedName>
    <definedName name="TANDEMROLLER_1">"#REF!"</definedName>
    <definedName name="TANDEMROLLER_24">NA()</definedName>
    <definedName name="TANDEMROLLER_7">NA()</definedName>
    <definedName name="TANDOOR_BLUE">NA()</definedName>
    <definedName name="TANDOOR_BLUE_1">"#REF!"</definedName>
    <definedName name="TANDOOR_BLUE_12">"$#REF!.#REF!#REF!"</definedName>
    <definedName name="TANDOOR_FLOOR">NA()</definedName>
    <definedName name="TANDOOR_FLOOR_1">"#REF!"</definedName>
    <definedName name="TANDOOR_FLOOR_12">"$#REF!.#REF!#REF!"</definedName>
    <definedName name="TANDOOR_SKIRT">NA()</definedName>
    <definedName name="TANDOOR_SKIRT_1">"#REF!"</definedName>
    <definedName name="TANDOOR_SKIRT_12">"$#REF!.#REF!#REF!"</definedName>
    <definedName name="TANDURBLUE_FLOORING">NA()</definedName>
    <definedName name="TANDURBLUE_FLOORING_1">"#REF!"</definedName>
    <definedName name="TANDURBLUE_FLOORING_12">"$#REF!.#REF!#REF!"</definedName>
    <definedName name="tarnian" localSheetId="1">#REF!</definedName>
    <definedName name="tarnian" localSheetId="8">#REF!</definedName>
    <definedName name="tarnian" localSheetId="3">#REF!</definedName>
    <definedName name="tarnian">NA()</definedName>
    <definedName name="tarnian_1">"#REF!"</definedName>
    <definedName name="tarnian_12">"$#REF!.#REF!#REF!"</definedName>
    <definedName name="tarpaper.pcc">#REF!</definedName>
    <definedName name="tarpaperbearing">#REF!</definedName>
    <definedName name="tarpaperc">#REF!</definedName>
    <definedName name="tarpapernh">#REF!</definedName>
    <definedName name="TaxTV">10%</definedName>
    <definedName name="TaxXL">5%</definedName>
    <definedName name="tb">#REF!</definedName>
    <definedName name="tbl_ProdInfo" hidden="1">#REF!</definedName>
    <definedName name="tcan2">#REF!</definedName>
    <definedName name="tcs">#REF!</definedName>
    <definedName name="tdr" localSheetId="9">#REF!</definedName>
    <definedName name="tdr">#REF!</definedName>
    <definedName name="TDS" localSheetId="8" hidden="1">{"'Sheet1'!$A$4386:$N$4591"}</definedName>
    <definedName name="TDS" localSheetId="4" hidden="1">{"'Sheet1'!$A$4386:$N$4591"}</definedName>
    <definedName name="TDS" localSheetId="5" hidden="1">{"'Sheet1'!$A$4386:$N$4591"}</definedName>
    <definedName name="TDS" localSheetId="12" hidden="1">{"'Sheet1'!$A$4386:$N$4591"}</definedName>
    <definedName name="TDS" localSheetId="2" hidden="1">{"'Sheet1'!$A$4386:$N$4591"}</definedName>
    <definedName name="TDS" localSheetId="6" hidden="1">{"'Sheet1'!$A$4386:$N$4591"}</definedName>
    <definedName name="TDS" localSheetId="3" hidden="1">{"'Sheet1'!$A$4386:$N$4591"}</definedName>
    <definedName name="TDS" localSheetId="7" hidden="1">{"'Sheet1'!$A$4386:$N$4591"}</definedName>
    <definedName name="TDS" hidden="1">{"'Sheet1'!$A$4386:$N$4591"}</definedName>
    <definedName name="te" localSheetId="9"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t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telephonepoles">#N/A</definedName>
    <definedName name="telephonepoles_1">NA()</definedName>
    <definedName name="telephonepoles_1_1">NA()</definedName>
    <definedName name="telephonepoles_1_17">NA()</definedName>
    <definedName name="telephonepoles_1_17_1">NA()</definedName>
    <definedName name="telephonepoles_1_2">NA()</definedName>
    <definedName name="telephonepoles_1_22">NA()</definedName>
    <definedName name="telephonepoles_1_22_1">NA()</definedName>
    <definedName name="telephonepoles_10">NA()</definedName>
    <definedName name="telephonepoles_10_1">NA()</definedName>
    <definedName name="telephonepoles_10_17">NA()</definedName>
    <definedName name="telephonepoles_10_17_1">NA()</definedName>
    <definedName name="telephonepoles_10_22">NA()</definedName>
    <definedName name="telephonepoles_10_22_1">NA()</definedName>
    <definedName name="telephonepoles_11">NA()</definedName>
    <definedName name="telephonepoles_11_1">NA()</definedName>
    <definedName name="telephonepoles_11_17">NA()</definedName>
    <definedName name="telephonepoles_11_17_1">NA()</definedName>
    <definedName name="telephonepoles_11_22">NA()</definedName>
    <definedName name="telephonepoles_11_22_1">NA()</definedName>
    <definedName name="telephonepoles_12">NA()</definedName>
    <definedName name="telephonepoles_12_1">NA()</definedName>
    <definedName name="telephonepoles_12_17">NA()</definedName>
    <definedName name="telephonepoles_12_17_1">NA()</definedName>
    <definedName name="telephonepoles_12_22">NA()</definedName>
    <definedName name="telephonepoles_12_22_1">NA()</definedName>
    <definedName name="telephonepoles_14">NA()</definedName>
    <definedName name="telephonepoles_14_1">NA()</definedName>
    <definedName name="telephonepoles_14_17">NA()</definedName>
    <definedName name="telephonepoles_14_17_1">NA()</definedName>
    <definedName name="telephonepoles_14_22">NA()</definedName>
    <definedName name="telephonepoles_14_22_1">NA()</definedName>
    <definedName name="telephonepoles_16">NA()</definedName>
    <definedName name="telephonepoles_16_1">NA()</definedName>
    <definedName name="telephonepoles_16_17">NA()</definedName>
    <definedName name="telephonepoles_16_17_1">NA()</definedName>
    <definedName name="telephonepoles_16_22">NA()</definedName>
    <definedName name="telephonepoles_16_22_1">NA()</definedName>
    <definedName name="telephonepoles_17">NA()</definedName>
    <definedName name="telephonepoles_17_1">NA()</definedName>
    <definedName name="telephonepoles_18">#REF!</definedName>
    <definedName name="telephonepoles_19">#REF!</definedName>
    <definedName name="telephonepoles_22">NA()</definedName>
    <definedName name="telephonepoles_22_1">NA()</definedName>
    <definedName name="telephonepoles_3">NA()</definedName>
    <definedName name="telephonepoles_3_1">NA()</definedName>
    <definedName name="telephonepoles_3_1_1">NA()</definedName>
    <definedName name="telephonepoles_3_1_17">NA()</definedName>
    <definedName name="telephonepoles_3_1_17_1">NA()</definedName>
    <definedName name="telephonepoles_3_1_2">NA()</definedName>
    <definedName name="telephonepoles_3_1_22">NA()</definedName>
    <definedName name="telephonepoles_3_1_22_1">NA()</definedName>
    <definedName name="telephonepoles_3_10">NA()</definedName>
    <definedName name="telephonepoles_3_10_1">NA()</definedName>
    <definedName name="telephonepoles_3_10_17">NA()</definedName>
    <definedName name="telephonepoles_3_10_17_1">NA()</definedName>
    <definedName name="telephonepoles_3_10_22">NA()</definedName>
    <definedName name="telephonepoles_3_10_22_1">NA()</definedName>
    <definedName name="telephonepoles_3_11">NA()</definedName>
    <definedName name="telephonepoles_3_11_1">NA()</definedName>
    <definedName name="telephonepoles_3_11_17">NA()</definedName>
    <definedName name="telephonepoles_3_11_17_1">NA()</definedName>
    <definedName name="telephonepoles_3_11_22">NA()</definedName>
    <definedName name="telephonepoles_3_11_22_1">NA()</definedName>
    <definedName name="telephonepoles_3_12">NA()</definedName>
    <definedName name="telephonepoles_3_12_1">NA()</definedName>
    <definedName name="telephonepoles_3_12_17">NA()</definedName>
    <definedName name="telephonepoles_3_12_17_1">NA()</definedName>
    <definedName name="telephonepoles_3_12_22">NA()</definedName>
    <definedName name="telephonepoles_3_12_22_1">NA()</definedName>
    <definedName name="telephonepoles_3_14">NA()</definedName>
    <definedName name="telephonepoles_3_14_1">NA()</definedName>
    <definedName name="telephonepoles_3_14_17">NA()</definedName>
    <definedName name="telephonepoles_3_14_17_1">NA()</definedName>
    <definedName name="telephonepoles_3_14_22">NA()</definedName>
    <definedName name="telephonepoles_3_14_22_1">NA()</definedName>
    <definedName name="telephonepoles_3_16">NA()</definedName>
    <definedName name="telephonepoles_3_16_1">NA()</definedName>
    <definedName name="telephonepoles_3_16_17">NA()</definedName>
    <definedName name="telephonepoles_3_16_17_1">NA()</definedName>
    <definedName name="telephonepoles_3_16_22">NA()</definedName>
    <definedName name="telephonepoles_3_16_22_1">NA()</definedName>
    <definedName name="telephonepoles_3_17">NA()</definedName>
    <definedName name="telephonepoles_3_17_1">NA()</definedName>
    <definedName name="telephonepoles_3_22">NA()</definedName>
    <definedName name="telephonepoles_3_22_1">NA()</definedName>
    <definedName name="telephonepoles_3_5">NA()</definedName>
    <definedName name="telephonepoles_3_5_1">NA()</definedName>
    <definedName name="telephonepoles_3_8">NA()</definedName>
    <definedName name="telephonepoles_3_8_1">NA()</definedName>
    <definedName name="telephonepoles_3_8_17">NA()</definedName>
    <definedName name="telephonepoles_3_8_17_1">NA()</definedName>
    <definedName name="telephonepoles_3_8_22">NA()</definedName>
    <definedName name="telephonepoles_3_8_22_1">NA()</definedName>
    <definedName name="telephonepoles_3_9">NA()</definedName>
    <definedName name="telephonepoles_3_9_1">NA()</definedName>
    <definedName name="telephonepoles_3_9_17">NA()</definedName>
    <definedName name="telephonepoles_3_9_17_1">NA()</definedName>
    <definedName name="telephonepoles_3_9_22">NA()</definedName>
    <definedName name="telephonepoles_3_9_22_1">NA()</definedName>
    <definedName name="telephonepoles_5">NA()</definedName>
    <definedName name="telephonepoles_5_1">NA()</definedName>
    <definedName name="telephonepoles_8">NA()</definedName>
    <definedName name="telephonepoles_8_1">NA()</definedName>
    <definedName name="telephonepoles_8_17">NA()</definedName>
    <definedName name="telephonepoles_8_17_1">NA()</definedName>
    <definedName name="telephonepoles_8_22">NA()</definedName>
    <definedName name="telephonepoles_8_22_1">NA()</definedName>
    <definedName name="telephonepoles_9">NA()</definedName>
    <definedName name="telephonepoles_9_1">NA()</definedName>
    <definedName name="telephonepoles_9_17">NA()</definedName>
    <definedName name="telephonepoles_9_17_1">NA()</definedName>
    <definedName name="telephonepoles_9_22">NA()</definedName>
    <definedName name="telephonepoles_9_22_1">NA()</definedName>
    <definedName name="temp">#REF!</definedName>
    <definedName name="temp1">#REF!</definedName>
    <definedName name="tempdivernbridge">#REF!</definedName>
    <definedName name="tempdivert">#REF!</definedName>
    <definedName name="tempdivert.pcc">#REF!</definedName>
    <definedName name="tempdivertnh">#REF!</definedName>
    <definedName name="Ten">#REF!</definedName>
    <definedName name="tendem">#REF!</definedName>
    <definedName name="tendem_1">"#REF!"</definedName>
    <definedName name="tendem_24">NA()</definedName>
    <definedName name="tendem_7">NA()</definedName>
    <definedName name="TEs">#REF!</definedName>
    <definedName name="TEs___0">#REF!</definedName>
    <definedName name="TEs___13">#REF!</definedName>
    <definedName name="test">#REF!</definedName>
    <definedName name="TESTHKEY">#REF!</definedName>
    <definedName name="TEt___0">#REF!</definedName>
    <definedName name="TEt___13">#REF!</definedName>
    <definedName name="TF">#REF!</definedName>
    <definedName name="tg4tw">#REF!</definedName>
    <definedName name="th">#REF!</definedName>
    <definedName name="thermopaint">#REF!</definedName>
    <definedName name="Tiles" localSheetId="1">#REF!</definedName>
    <definedName name="Tiles" localSheetId="8">#REF!</definedName>
    <definedName name="Tiles" localSheetId="3">#REF!</definedName>
    <definedName name="Tiles">NA()</definedName>
    <definedName name="Tiles_1">"#REF!"</definedName>
    <definedName name="Tiles_12">"$#REF!.#REF!#REF!"</definedName>
    <definedName name="timber" localSheetId="1">#REF!</definedName>
    <definedName name="timber" localSheetId="8">#REF!</definedName>
    <definedName name="timber" localSheetId="3">#REF!</definedName>
    <definedName name="timber">NA()</definedName>
    <definedName name="time">#REF!</definedName>
    <definedName name="Tip">#REF!</definedName>
    <definedName name="TipHr">NA()</definedName>
    <definedName name="tipp5t" localSheetId="1">#REF!</definedName>
    <definedName name="tipp5t" localSheetId="8">#REF!</definedName>
    <definedName name="tipp5t" localSheetId="3">#REF!</definedName>
    <definedName name="tipp5t">NA()</definedName>
    <definedName name="tipp5t_1">"#REF!"</definedName>
    <definedName name="tipp5t_12">"$#REF!.#REF!#REF!"</definedName>
    <definedName name="tipp5t_7">"#REF!"</definedName>
    <definedName name="tipp5t_8">"#REF!"</definedName>
    <definedName name="tipper" localSheetId="1">#REF!</definedName>
    <definedName name="tipper" localSheetId="8">#REF!</definedName>
    <definedName name="tipper" localSheetId="3">#REF!</definedName>
    <definedName name="tipper">"$#REF!.$N$43"</definedName>
    <definedName name="tipper_1">"#REF!"</definedName>
    <definedName name="tipper_24">NA()</definedName>
    <definedName name="tipper_7">NA()</definedName>
    <definedName name="tipper_8">"#REF!"</definedName>
    <definedName name="tipper5t" localSheetId="1">#REF!</definedName>
    <definedName name="tipper5t" localSheetId="8">#REF!</definedName>
    <definedName name="tipper5t" localSheetId="3">#REF!</definedName>
    <definedName name="tipper5t">NA()</definedName>
    <definedName name="tipper5t_1">"#REF!"</definedName>
    <definedName name="tipper5t_12">"$#REF!.#REF!#REF!"</definedName>
    <definedName name="tipper5t_7">"#REF!"</definedName>
    <definedName name="tipper5t_8">"#REF!"</definedName>
    <definedName name="TIPPER6">"$#REF!.$#REF!$#REF!"</definedName>
    <definedName name="TIPPER6_1">"#REF!"</definedName>
    <definedName name="TIPPER6_24">NA()</definedName>
    <definedName name="TIPPER6_7">NA()</definedName>
    <definedName name="TIPPER8">"$#REF!.$#REF!$#REF!"</definedName>
    <definedName name="TIPPER8_1">"#REF!"</definedName>
    <definedName name="TIPPER8_24">NA()</definedName>
    <definedName name="TIPPER8_7">NA()</definedName>
    <definedName name="TITLE">#REF!</definedName>
    <definedName name="Title1">#REF!</definedName>
    <definedName name="Title2">#REF!</definedName>
    <definedName name="TMBPLA">#REF!</definedName>
    <definedName name="TMBSCA">#REF!</definedName>
    <definedName name="TMIXER">"$#REF!.$N$47"</definedName>
    <definedName name="TMIXER_1">"#REF!"</definedName>
    <definedName name="TMIXER_24">NA()</definedName>
    <definedName name="TMIXER_7">NA()</definedName>
    <definedName name="TMT">#REF!</definedName>
    <definedName name="TMTbars">NA()</definedName>
    <definedName name="TMTbars_1">#REF!</definedName>
    <definedName name="TMTbars_12">NA()</definedName>
    <definedName name="TMTbars_4">#REF!</definedName>
    <definedName name="TMTbars_5">#REF!</definedName>
    <definedName name="TMTbars_6">#REF!</definedName>
    <definedName name="TMTbars_7">NA()</definedName>
    <definedName name="TMTbars_8">NA()</definedName>
    <definedName name="tnr">#REF!</definedName>
    <definedName name="tol">#REF!</definedName>
    <definedName name="TON">" Sheet1!$G$54"</definedName>
    <definedName name="topl">#REF!</definedName>
    <definedName name="topn">#REF!</definedName>
    <definedName name="topsheet">NA()</definedName>
    <definedName name="TopSlbThk">#REF!</definedName>
    <definedName name="TOTAL">#REF!</definedName>
    <definedName name="TOTAL_1">"#REF!"</definedName>
    <definedName name="TOTAL_12">"$#REF!.#REF!#REF!"</definedName>
    <definedName name="TOTAL_7">"#REF!"</definedName>
    <definedName name="TOTAL_8">"#REF!"</definedName>
    <definedName name="TOTAL_CONSUMPTION">#REF!</definedName>
    <definedName name="Total_Thk_Pav_App">#REF!</definedName>
    <definedName name="Total_Thk_Pav_ConWid">#REF!</definedName>
    <definedName name="TotalBridges">#REF!</definedName>
    <definedName name="TotalEarthworks">#REF!</definedName>
    <definedName name="TotalIncidentals">#REF!</definedName>
    <definedName name="TotalMisc">#REF!</definedName>
    <definedName name="TotalPavements">#REF!</definedName>
    <definedName name="totalqtyfinal">"#REF!"</definedName>
    <definedName name="totalqtyfinal_1">"#REF!"</definedName>
    <definedName name="totalqtyfinal_5">"#REF!"</definedName>
    <definedName name="totalqtyfinal_5_1">"#REF!"</definedName>
    <definedName name="TotalStructures">#REF!</definedName>
    <definedName name="totalthisbill">#REF!</definedName>
    <definedName name="tr1800m">#REF!</definedName>
    <definedName name="tr300c">#REF!</definedName>
    <definedName name="tr300m">#REF!</definedName>
    <definedName name="tr600c">#REF!</definedName>
    <definedName name="tr600m">#REF!</definedName>
    <definedName name="tr900c">#REF!</definedName>
    <definedName name="tr900m">#REF!</definedName>
    <definedName name="tractor" localSheetId="1">#REF!</definedName>
    <definedName name="tractor" localSheetId="8">#REF!</definedName>
    <definedName name="tractor" localSheetId="3">#REF!</definedName>
    <definedName name="tractor">"$#REF!.$N$45"</definedName>
    <definedName name="tractor_1">"#REF!"</definedName>
    <definedName name="tractor_24">NA()</definedName>
    <definedName name="tractor_7">NA()</definedName>
    <definedName name="tractor_8">"#REF!"</definedName>
    <definedName name="transitmixer" localSheetId="1">#REF!</definedName>
    <definedName name="transitmixer" localSheetId="8">#REF!</definedName>
    <definedName name="transitmixer" localSheetId="3">#REF!</definedName>
    <definedName name="transitmixer">NA()</definedName>
    <definedName name="transitmixer_1">"#REF!"</definedName>
    <definedName name="transitmixer_12">"$#REF!.#REF!#REF!"</definedName>
    <definedName name="transitmixer_7">"#REF!"</definedName>
    <definedName name="transitmixer_8">"#REF!"</definedName>
    <definedName name="Transport">"$#REF!.$#REF!$#REF!"</definedName>
    <definedName name="Transport_1">"#REF!"</definedName>
    <definedName name="Transport_24">NA()</definedName>
    <definedName name="Transport_7">NA()</definedName>
    <definedName name="trghtrh">#REF!</definedName>
    <definedName name="Tri_D_App_Wid">#REF!</definedName>
    <definedName name="trmixer">#REF!</definedName>
    <definedName name="Troller">"$#REF!.$N$42"</definedName>
    <definedName name="Troller_1">"#REF!"</definedName>
    <definedName name="Troller_24">NA()</definedName>
    <definedName name="Troller_7">NA()</definedName>
    <definedName name="trolley">#REF!</definedName>
    <definedName name="trrm">#REF!</definedName>
    <definedName name="trrrrrrrrrrrrr" localSheetId="9" hidden="1">{"form-D1",#N/A,FALSE,"FORM-D1";"form-D1_amt",#N/A,FALSE,"FORM-D1"}</definedName>
    <definedName name="trrrrrrrrrrrrr" hidden="1">{"form-D1",#N/A,FALSE,"FORM-D1";"form-D1_amt",#N/A,FALSE,"FORM-D1"}</definedName>
    <definedName name="truck">#REF!</definedName>
    <definedName name="truck5t" localSheetId="1">#REF!</definedName>
    <definedName name="truck5t" localSheetId="8">#REF!</definedName>
    <definedName name="truck5t" localSheetId="3">#REF!</definedName>
    <definedName name="truck5t">NA()</definedName>
    <definedName name="truck5t_1">"#REF!"</definedName>
    <definedName name="truck5t_12">"$#REF!.#REF!#REF!"</definedName>
    <definedName name="trucklayby.pcc">#REF!</definedName>
    <definedName name="tS___0">#REF!</definedName>
    <definedName name="tS___13">#REF!</definedName>
    <definedName name="tsan">#REF!</definedName>
    <definedName name="tsoffit">#REF!</definedName>
    <definedName name="tt" localSheetId="9" hidden="1">{"'Bill No. 7'!$A$1:$G$32"}</definedName>
    <definedName name="tt">#REF!</definedName>
    <definedName name="ttp">#REF!</definedName>
    <definedName name="ttt" localSheetId="9">#REF!</definedName>
    <definedName name="ttt">#REF!</definedName>
    <definedName name="TU" localSheetId="8" hidden="1">{"form-D1",#N/A,FALSE,"FORM-D1";"form-D1_amt",#N/A,FALSE,"FORM-D1"}</definedName>
    <definedName name="TU" localSheetId="4" hidden="1">{"form-D1",#N/A,FALSE,"FORM-D1";"form-D1_amt",#N/A,FALSE,"FORM-D1"}</definedName>
    <definedName name="TU" localSheetId="5" hidden="1">{"form-D1",#N/A,FALSE,"FORM-D1";"form-D1_amt",#N/A,FALSE,"FORM-D1"}</definedName>
    <definedName name="TU" localSheetId="9" hidden="1">{"form-D1",#N/A,FALSE,"FORM-D1";"form-D1_amt",#N/A,FALSE,"FORM-D1"}</definedName>
    <definedName name="TU" localSheetId="12" hidden="1">{"form-D1",#N/A,FALSE,"FORM-D1";"form-D1_amt",#N/A,FALSE,"FORM-D1"}</definedName>
    <definedName name="TU" localSheetId="2" hidden="1">{"form-D1",#N/A,FALSE,"FORM-D1";"form-D1_amt",#N/A,FALSE,"FORM-D1"}</definedName>
    <definedName name="TU" localSheetId="6" hidden="1">{"form-D1",#N/A,FALSE,"FORM-D1";"form-D1_amt",#N/A,FALSE,"FORM-D1"}</definedName>
    <definedName name="TU" localSheetId="3" hidden="1">{"form-D1",#N/A,FALSE,"FORM-D1";"form-D1_amt",#N/A,FALSE,"FORM-D1"}</definedName>
    <definedName name="TU" localSheetId="7" hidden="1">{"form-D1",#N/A,FALSE,"FORM-D1";"form-D1_amt",#N/A,FALSE,"FORM-D1"}</definedName>
    <definedName name="TU" hidden="1">{"form-D1",#N/A,FALSE,"FORM-D1";"form-D1_amt",#N/A,FALSE,"FORM-D1"}</definedName>
    <definedName name="tvr">#REF!</definedName>
    <definedName name="TW" localSheetId="9">#REF!</definedName>
    <definedName name="TW">#REF!</definedName>
    <definedName name="TWI" localSheetId="9">#REF!</definedName>
    <definedName name="TWI">#REF!</definedName>
    <definedName name="twmm">#REF!</definedName>
    <definedName name="twohundredmtrstone">#REF!</definedName>
    <definedName name="TYP">#REF!+#REF!</definedName>
    <definedName name="Typ_Length">#REF!</definedName>
    <definedName name="Type3">#REF!</definedName>
    <definedName name="typea">#REF!</definedName>
    <definedName name="typeb">#REF!</definedName>
    <definedName name="typec">#REF!</definedName>
    <definedName name="typed">#REF!</definedName>
    <definedName name="typee">#REF!</definedName>
    <definedName name="TYRO_PLASTERING">NA()</definedName>
    <definedName name="TYRO_PLASTERING_1">"#REF!"</definedName>
    <definedName name="TYRO_PLASTERING_12">"$#REF!.#REF!#REF!"</definedName>
    <definedName name="U" localSheetId="9">#REF!</definedName>
    <definedName name="U">#REF!</definedName>
    <definedName name="UDAIPUR">#REF!</definedName>
    <definedName name="uemeet10604" localSheetId="8" hidden="1">{"Execavation",#N/A,FALSE,"furniture (employer)"}</definedName>
    <definedName name="uemeet10604" localSheetId="4" hidden="1">{"Execavation",#N/A,FALSE,"furniture (employer)"}</definedName>
    <definedName name="uemeet10604" localSheetId="5" hidden="1">{"Execavation",#N/A,FALSE,"furniture (employer)"}</definedName>
    <definedName name="uemeet10604" localSheetId="12" hidden="1">{"Execavation",#N/A,FALSE,"furniture (employer)"}</definedName>
    <definedName name="uemeet10604" localSheetId="2" hidden="1">{"Execavation",#N/A,FALSE,"furniture (employer)"}</definedName>
    <definedName name="uemeet10604" localSheetId="6" hidden="1">{"Execavation",#N/A,FALSE,"furniture (employer)"}</definedName>
    <definedName name="uemeet10604" localSheetId="3" hidden="1">{"Execavation",#N/A,FALSE,"furniture (employer)"}</definedName>
    <definedName name="uemeet10604" localSheetId="7" hidden="1">{"Execavation",#N/A,FALSE,"furniture (employer)"}</definedName>
    <definedName name="uemeet10604" hidden="1">{"Execavation",#N/A,FALSE,"furniture (employer)"}</definedName>
    <definedName name="ugt">#REF!</definedName>
    <definedName name="uhjkhjkhjkjhk">#REF!</definedName>
    <definedName name="UNIT" localSheetId="9">#REF!</definedName>
    <definedName name="unit">#REF!</definedName>
    <definedName name="Unskilled">#REF!</definedName>
    <definedName name="Unskilledmazdoor">#REF!</definedName>
    <definedName name="Unskilledmazdoor_1">#REF!</definedName>
    <definedName name="Unskilledmazdoor_12">NA()</definedName>
    <definedName name="Unskilledmazdoor_4">#REF!</definedName>
    <definedName name="Unskilledmazdoor_5">#REF!</definedName>
    <definedName name="Unskilledmazdoor_6">#REF!</definedName>
    <definedName name="Unskilledmazdoor_7">NA()</definedName>
    <definedName name="Unskilledmazdoor_8">NA()</definedName>
    <definedName name="use">#REF!</definedName>
    <definedName name="uslab">#REF!</definedName>
    <definedName name="uy" localSheetId="9" hidden="1">{"form-D1",#N/A,FALSE,"FORM-D1";"form-D1_amt",#N/A,FALSE,"FORM-D1"}</definedName>
    <definedName name="uy" hidden="1">{"form-D1",#N/A,FALSE,"FORM-D1";"form-D1_amt",#N/A,FALSE,"FORM-D1"}</definedName>
    <definedName name="v" localSheetId="8"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v" localSheetId="4"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v" localSheetId="5"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v" localSheetId="1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v" localSheetId="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v" localSheetId="6"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v" localSheetId="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v" localSheetId="7"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v"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va___0">#REF!</definedName>
    <definedName name="va___13">#REF!</definedName>
    <definedName name="VANDEMATARAM">#REF!</definedName>
    <definedName name="Variance" localSheetId="8" hidden="1">{#N/A,#N/A,FALSE,"MODULE3"}</definedName>
    <definedName name="Variance" localSheetId="4" hidden="1">{#N/A,#N/A,FALSE,"MODULE3"}</definedName>
    <definedName name="Variance" localSheetId="5" hidden="1">{#N/A,#N/A,FALSE,"MODULE3"}</definedName>
    <definedName name="Variance" localSheetId="12" hidden="1">{#N/A,#N/A,FALSE,"MODULE3"}</definedName>
    <definedName name="Variance" localSheetId="2" hidden="1">{#N/A,#N/A,FALSE,"MODULE3"}</definedName>
    <definedName name="Variance" localSheetId="6" hidden="1">{#N/A,#N/A,FALSE,"MODULE3"}</definedName>
    <definedName name="Variance" localSheetId="3" hidden="1">{#N/A,#N/A,FALSE,"MODULE3"}</definedName>
    <definedName name="Variance" localSheetId="7" hidden="1">{#N/A,#N/A,FALSE,"MODULE3"}</definedName>
    <definedName name="Variance" hidden="1">{#N/A,#N/A,FALSE,"MODULE3"}</definedName>
    <definedName name="VDEGYJUJ" localSheetId="8" hidden="1">{"form-D1",#N/A,FALSE,"FORM-D1";"form-D1_amt",#N/A,FALSE,"FORM-D1"}</definedName>
    <definedName name="VDEGYJUJ" localSheetId="4" hidden="1">{"form-D1",#N/A,FALSE,"FORM-D1";"form-D1_amt",#N/A,FALSE,"FORM-D1"}</definedName>
    <definedName name="VDEGYJUJ" localSheetId="5" hidden="1">{"form-D1",#N/A,FALSE,"FORM-D1";"form-D1_amt",#N/A,FALSE,"FORM-D1"}</definedName>
    <definedName name="VDEGYJUJ" localSheetId="12" hidden="1">{"form-D1",#N/A,FALSE,"FORM-D1";"form-D1_amt",#N/A,FALSE,"FORM-D1"}</definedName>
    <definedName name="VDEGYJUJ" localSheetId="2" hidden="1">{"form-D1",#N/A,FALSE,"FORM-D1";"form-D1_amt",#N/A,FALSE,"FORM-D1"}</definedName>
    <definedName name="VDEGYJUJ" localSheetId="6" hidden="1">{"form-D1",#N/A,FALSE,"FORM-D1";"form-D1_amt",#N/A,FALSE,"FORM-D1"}</definedName>
    <definedName name="VDEGYJUJ" localSheetId="3" hidden="1">{"form-D1",#N/A,FALSE,"FORM-D1";"form-D1_amt",#N/A,FALSE,"FORM-D1"}</definedName>
    <definedName name="VDEGYJUJ" localSheetId="7" hidden="1">{"form-D1",#N/A,FALSE,"FORM-D1";"form-D1_amt",#N/A,FALSE,"FORM-D1"}</definedName>
    <definedName name="VDEGYJUJ" hidden="1">{"form-D1",#N/A,FALSE,"FORM-D1";"form-D1_amt",#N/A,FALSE,"FORM-D1"}</definedName>
    <definedName name="vehicle">#REF!</definedName>
    <definedName name="vehicles">#REF!</definedName>
    <definedName name="venu">150</definedName>
    <definedName name="vertical_col_and_corner_walls">#REF!</definedName>
    <definedName name="Vf">#REF!</definedName>
    <definedName name="vibrator" localSheetId="1">#REF!</definedName>
    <definedName name="vibrator" localSheetId="8">#REF!</definedName>
    <definedName name="vibrator" localSheetId="3">#REF!</definedName>
    <definedName name="vibrator">NA()</definedName>
    <definedName name="vibrator_1">"#REF!"</definedName>
    <definedName name="vibrator_12">"$#REF!.#REF!#REF!"</definedName>
    <definedName name="vibrator_7">"#REF!"</definedName>
    <definedName name="vibrator_8">"#REF!"</definedName>
    <definedName name="vibro" localSheetId="1">#REF!</definedName>
    <definedName name="vibro" localSheetId="8">#REF!</definedName>
    <definedName name="vibro" localSheetId="3">#REF!</definedName>
    <definedName name="vibro">NA()</definedName>
    <definedName name="vibro_1">"#REF!"</definedName>
    <definedName name="vibro_12">"$#REF!.#REF!#REF!"</definedName>
    <definedName name="vibro_7">"#REF!"</definedName>
    <definedName name="vibro_8">"#REF!"</definedName>
    <definedName name="vica">#REF!</definedName>
    <definedName name="vin" localSheetId="8" hidden="1">{"'Sheet1'!$A$4386:$N$4591"}</definedName>
    <definedName name="vin" localSheetId="4" hidden="1">{"'Sheet1'!$A$4386:$N$4591"}</definedName>
    <definedName name="vin" localSheetId="5" hidden="1">{"'Sheet1'!$A$4386:$N$4591"}</definedName>
    <definedName name="vin" localSheetId="12" hidden="1">{"'Sheet1'!$A$4386:$N$4591"}</definedName>
    <definedName name="vin" localSheetId="2" hidden="1">{"'Sheet1'!$A$4386:$N$4591"}</definedName>
    <definedName name="vin" localSheetId="6" hidden="1">{"'Sheet1'!$A$4386:$N$4591"}</definedName>
    <definedName name="vin" localSheetId="3" hidden="1">{"'Sheet1'!$A$4386:$N$4591"}</definedName>
    <definedName name="vin" localSheetId="7" hidden="1">{"'Sheet1'!$A$4386:$N$4591"}</definedName>
    <definedName name="vin" hidden="1">{"'Sheet1'!$A$4386:$N$4591"}</definedName>
    <definedName name="vinod" localSheetId="9" hidden="1">{#N/A,#N/A,FALSE,"MODULE3"}</definedName>
    <definedName name="vinod" hidden="1">{#N/A,#N/A,FALSE,"MODULE3"}</definedName>
    <definedName name="VIVEKANANDA">#REF!</definedName>
    <definedName name="viz">#REF!</definedName>
    <definedName name="vj">#REF!</definedName>
    <definedName name="VR10T">#REF!</definedName>
    <definedName name="vroller">#REF!</definedName>
    <definedName name="vroller_1">"#REF!"</definedName>
    <definedName name="vroller_24">NA()</definedName>
    <definedName name="vroller_7">NA()</definedName>
    <definedName name="vroller_8">"#REF!"</definedName>
    <definedName name="Vsigma">#REF!</definedName>
    <definedName name="VUTP">#REF!</definedName>
    <definedName name="vvv" localSheetId="9">#REF!</definedName>
    <definedName name="vvv">#REF!</definedName>
    <definedName name="vyankatesh" localSheetId="9"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vyankatesh"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 localSheetId="9">#REF!</definedName>
    <definedName name="w">#REF!</definedName>
    <definedName name="w.c.">#REF!</definedName>
    <definedName name="w1_w2">#REF!</definedName>
    <definedName name="Waiting">"Picture 1"</definedName>
    <definedName name="wallht">#REF!</definedName>
    <definedName name="wallthk">#REF!</definedName>
    <definedName name="warntriang900">#REF!</definedName>
    <definedName name="Water">#REF!</definedName>
    <definedName name="water_funds" localSheetId="8" hidden="1">{"'Sheet1'!$A$4386:$N$4591"}</definedName>
    <definedName name="water_funds" localSheetId="4" hidden="1">{"'Sheet1'!$A$4386:$N$4591"}</definedName>
    <definedName name="water_funds" localSheetId="5" hidden="1">{"'Sheet1'!$A$4386:$N$4591"}</definedName>
    <definedName name="water_funds" localSheetId="9" hidden="1">{"'Sheet1'!$A$4386:$N$4591"}</definedName>
    <definedName name="water_funds" localSheetId="12" hidden="1">{"'Sheet1'!$A$4386:$N$4591"}</definedName>
    <definedName name="water_funds" localSheetId="2" hidden="1">{"'Sheet1'!$A$4386:$N$4591"}</definedName>
    <definedName name="water_funds" localSheetId="6" hidden="1">{"'Sheet1'!$A$4386:$N$4591"}</definedName>
    <definedName name="water_funds" localSheetId="3" hidden="1">{"'Sheet1'!$A$4386:$N$4591"}</definedName>
    <definedName name="water_funds" localSheetId="7" hidden="1">{"'Sheet1'!$A$4386:$N$4591"}</definedName>
    <definedName name="water_funds" hidden="1">{"'Sheet1'!$A$4386:$N$4591"}</definedName>
    <definedName name="watertank">#REF!</definedName>
    <definedName name="watertank_1">"#REF!"</definedName>
    <definedName name="watertank_12">"$#REF!.#REF!#REF!"</definedName>
    <definedName name="watertank_7">"#REF!"</definedName>
    <definedName name="watertank_8">"#REF!"</definedName>
    <definedName name="watertanker" localSheetId="1">#REF!</definedName>
    <definedName name="watertanker" localSheetId="8">#REF!</definedName>
    <definedName name="watertanker" localSheetId="3">#REF!</definedName>
    <definedName name="watertanker">NA()</definedName>
    <definedName name="watertanker_1">"#REF!"</definedName>
    <definedName name="watertanker_12">"$#REF!.#REF!#REF!"</definedName>
    <definedName name="watertanker_7">"#REF!"</definedName>
    <definedName name="watertanker_8">"#REF!"</definedName>
    <definedName name="WB" localSheetId="9">#REF!</definedName>
    <definedName name="WB">#REF!</definedName>
    <definedName name="wbl">#REF!</definedName>
    <definedName name="wbm">#REF!</definedName>
    <definedName name="wbmg1">#REF!</definedName>
    <definedName name="wbmg2">#REF!</definedName>
    <definedName name="wbmg3">#REF!</definedName>
    <definedName name="wbowser">#REF!</definedName>
    <definedName name="WC" localSheetId="9">#REF!</definedName>
    <definedName name="WC">#REF!</definedName>
    <definedName name="WCEM">#REF!</definedName>
    <definedName name="wcthd">#REF!</definedName>
    <definedName name="wdwd">#REF!</definedName>
    <definedName name="we" localSheetId="9">#REF!</definedName>
    <definedName name="we">#REF!</definedName>
    <definedName name="wearcoatm30">#REF!</definedName>
    <definedName name="wearingcoatnh">#REF!</definedName>
    <definedName name="wearingcourse">NA()</definedName>
    <definedName name="wearingcourse_1">"#REF!"</definedName>
    <definedName name="wearingcourse_12">"$#REF!.#REF!#REF!"</definedName>
    <definedName name="wearingcourse_7">"#REF!"</definedName>
    <definedName name="wearingcourse_8">"#REF!"</definedName>
    <definedName name="weep">#REF!</definedName>
    <definedName name="Weep_SLC">#REF!</definedName>
    <definedName name="weepbnh">#REF!</definedName>
    <definedName name="weepholeconcretebridge">#REF!</definedName>
    <definedName name="weepholes">NA()</definedName>
    <definedName name="weepholes_1">"#REF!"</definedName>
    <definedName name="weepholes_12">"$#REF!.#REF!#REF!"</definedName>
    <definedName name="weepholes_7">"#REF!"</definedName>
    <definedName name="weepholes_8">"#REF!"</definedName>
    <definedName name="weepholestone">#REF!</definedName>
    <definedName name="wefwf" localSheetId="9" hidden="1">{"'자리배치도'!$AG$1:$CI$28"}</definedName>
    <definedName name="wefwf" hidden="1">{"'자리배치도'!$AG$1:$CI$28"}</definedName>
    <definedName name="Welder" localSheetId="1">#REF!</definedName>
    <definedName name="Welder" localSheetId="8">#REF!</definedName>
    <definedName name="Welder" localSheetId="3">#REF!</definedName>
    <definedName name="Welder">NA()</definedName>
    <definedName name="Welder_1">"#REF!"</definedName>
    <definedName name="Welder_12">"$#REF!.#REF!#REF!"</definedName>
    <definedName name="Welder_7">"#REF!"</definedName>
    <definedName name="Welder_8">"#REF!"</definedName>
    <definedName name="welderhelper" localSheetId="1">#REF!</definedName>
    <definedName name="welderhelper" localSheetId="8">#REF!</definedName>
    <definedName name="welderhelper" localSheetId="3">#REF!</definedName>
    <definedName name="welderhelper">NA()</definedName>
    <definedName name="welderhelper_1">"#REF!"</definedName>
    <definedName name="welderhelper_12">"$#REF!.#REF!#REF!"</definedName>
    <definedName name="Wellsinker">#REF!</definedName>
    <definedName name="wer" localSheetId="9" hidden="1">{"form-D1",#N/A,FALSE,"FORM-D1";"form-D1_amt",#N/A,FALSE,"FORM-D1"}</definedName>
    <definedName name="wer">#REF!</definedName>
    <definedName name="wetg" localSheetId="9" hidden="1">{"form-D1",#N/A,FALSE,"FORM-D1";"form-D1_amt",#N/A,FALSE,"FORM-D1"}</definedName>
    <definedName name="wetg" hidden="1">{"form-D1",#N/A,FALSE,"FORM-D1";"form-D1_amt",#N/A,FALSE,"FORM-D1"}</definedName>
    <definedName name="wetmixmacadam">#REF!</definedName>
    <definedName name="wetrmixmacadam">#REF!</definedName>
    <definedName name="wewe" localSheetId="9">#REF!</definedName>
    <definedName name="wewe">#REF!</definedName>
    <definedName name="WF" localSheetId="9">#REF!</definedName>
    <definedName name="WF">#REF!</definedName>
    <definedName name="WH" localSheetId="9">#REF!</definedName>
    <definedName name="WH">#REF!</definedName>
    <definedName name="WHITESAND">#REF!</definedName>
    <definedName name="wid">#REF!</definedName>
    <definedName name="Widen_Table">#REF!</definedName>
    <definedName name="WIRE_GLASS">NA()</definedName>
    <definedName name="WIRE_GLASS_1">"#REF!"</definedName>
    <definedName name="WIRE_GLASS_12">"$#REF!.#REF!#REF!"</definedName>
    <definedName name="Wit">#REF!</definedName>
    <definedName name="withoutstr">#REF!</definedName>
    <definedName name="withstr">#REF!</definedName>
    <definedName name="WKD">#REF!</definedName>
    <definedName name="WMM">#REF!</definedName>
    <definedName name="WMM_1">"#REF!"</definedName>
    <definedName name="WMM_12">"$#REF!.#REF!#REF!"</definedName>
    <definedName name="WMM_App_Area">#REF!</definedName>
    <definedName name="WMM_App_Thk">#REF!</definedName>
    <definedName name="WMM_App_Wid">#REF!</definedName>
    <definedName name="WMM_Area">#REF!</definedName>
    <definedName name="WMM_Thk">#REF!</definedName>
    <definedName name="WMM_Wid">#REF!</definedName>
    <definedName name="WmmLead">#REF!</definedName>
    <definedName name="wmmnhwithlead">#REF!</definedName>
    <definedName name="wmmp">#REF!</definedName>
    <definedName name="wmmp_1">"#REF!"</definedName>
    <definedName name="wmmp_24">NA()</definedName>
    <definedName name="wmmp_7">NA()</definedName>
    <definedName name="wmmplant" localSheetId="1">#REF!</definedName>
    <definedName name="wmmplant" localSheetId="8">#REF!</definedName>
    <definedName name="wmmplant" localSheetId="3">#REF!</definedName>
    <definedName name="wmmplant">NA()</definedName>
    <definedName name="wmmplant_1">"#REF!"</definedName>
    <definedName name="wmmplant_12">"$#REF!.#REF!#REF!"</definedName>
    <definedName name="WMP60T">NA()</definedName>
    <definedName name="word">#REF!</definedName>
    <definedName name="WORKS">#REF!</definedName>
    <definedName name="WP">#REF!</definedName>
    <definedName name="WPC">NA()</definedName>
    <definedName name="WPC_1">"#REF!"</definedName>
    <definedName name="WPC_12">"$#REF!.#REF!#REF!"</definedName>
    <definedName name="WPC_7">"#REF!"</definedName>
    <definedName name="WPC_8">"#REF!"</definedName>
    <definedName name="wqerqrq" localSheetId="9" hidden="1">{"'자리배치도'!$AG$1:$CI$28"}</definedName>
    <definedName name="wqerqrq" hidden="1">{"'자리배치도'!$AG$1:$CI$28"}</definedName>
    <definedName name="wqr" localSheetId="8" hidden="1">{"form-D1",#N/A,FALSE,"FORM-D1";"form-D1_amt",#N/A,FALSE,"FORM-D1"}</definedName>
    <definedName name="wqr" localSheetId="4" hidden="1">{"form-D1",#N/A,FALSE,"FORM-D1";"form-D1_amt",#N/A,FALSE,"FORM-D1"}</definedName>
    <definedName name="wqr" localSheetId="5" hidden="1">{"form-D1",#N/A,FALSE,"FORM-D1";"form-D1_amt",#N/A,FALSE,"FORM-D1"}</definedName>
    <definedName name="wqr" localSheetId="12" hidden="1">{"form-D1",#N/A,FALSE,"FORM-D1";"form-D1_amt",#N/A,FALSE,"FORM-D1"}</definedName>
    <definedName name="wqr" localSheetId="2" hidden="1">{"form-D1",#N/A,FALSE,"FORM-D1";"form-D1_amt",#N/A,FALSE,"FORM-D1"}</definedName>
    <definedName name="wqr" localSheetId="6" hidden="1">{"form-D1",#N/A,FALSE,"FORM-D1";"form-D1_amt",#N/A,FALSE,"FORM-D1"}</definedName>
    <definedName name="wqr" localSheetId="3" hidden="1">{"form-D1",#N/A,FALSE,"FORM-D1";"form-D1_amt",#N/A,FALSE,"FORM-D1"}</definedName>
    <definedName name="wqr" localSheetId="7" hidden="1">{"form-D1",#N/A,FALSE,"FORM-D1";"form-D1_amt",#N/A,FALSE,"FORM-D1"}</definedName>
    <definedName name="wqr" hidden="1">{"form-D1",#N/A,FALSE,"FORM-D1";"form-D1_amt",#N/A,FALSE,"FORM-D1"}</definedName>
    <definedName name="WREF" localSheetId="8"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EF" localSheetId="4"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EF" localSheetId="5"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EF" localSheetId="1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EF" localSheetId="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EF" localSheetId="6"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EF" localSheetId="3"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EF" localSheetId="7"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EF"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2번." localSheetId="9" hidden="1">{#N/A,#N/A,FALSE,"2~8번"}</definedName>
    <definedName name="wrn.2번." hidden="1">{#N/A,#N/A,FALSE,"2~8번"}</definedName>
    <definedName name="wrn.abc." localSheetId="8" hidden="1">{"Execavation",#N/A,FALSE,"furniture (employer)"}</definedName>
    <definedName name="wrn.abc." localSheetId="4" hidden="1">{"Execavation",#N/A,FALSE,"furniture (employer)"}</definedName>
    <definedName name="wrn.abc." localSheetId="5" hidden="1">{"Execavation",#N/A,FALSE,"furniture (employer)"}</definedName>
    <definedName name="wrn.abc." localSheetId="12" hidden="1">{"Execavation",#N/A,FALSE,"furniture (employer)"}</definedName>
    <definedName name="wrn.abc." localSheetId="2" hidden="1">{"Execavation",#N/A,FALSE,"furniture (employer)"}</definedName>
    <definedName name="wrn.abc." localSheetId="6" hidden="1">{"Execavation",#N/A,FALSE,"furniture (employer)"}</definedName>
    <definedName name="wrn.abc." localSheetId="3" hidden="1">{"Execavation",#N/A,FALSE,"furniture (employer)"}</definedName>
    <definedName name="wrn.abc." localSheetId="7" hidden="1">{"Execavation",#N/A,FALSE,"furniture (employer)"}</definedName>
    <definedName name="wrn.abc." hidden="1">{"Execavation",#N/A,FALSE,"furniture (employer)"}</definedName>
    <definedName name="WRN.ABL." localSheetId="8" hidden="1">{"Execavation",#N/A,FALSE,"furniture (employer)"}</definedName>
    <definedName name="WRN.ABL." localSheetId="4" hidden="1">{"Execavation",#N/A,FALSE,"furniture (employer)"}</definedName>
    <definedName name="WRN.ABL." localSheetId="5" hidden="1">{"Execavation",#N/A,FALSE,"furniture (employer)"}</definedName>
    <definedName name="WRN.ABL." localSheetId="12" hidden="1">{"Execavation",#N/A,FALSE,"furniture (employer)"}</definedName>
    <definedName name="WRN.ABL." localSheetId="2" hidden="1">{"Execavation",#N/A,FALSE,"furniture (employer)"}</definedName>
    <definedName name="WRN.ABL." localSheetId="6" hidden="1">{"Execavation",#N/A,FALSE,"furniture (employer)"}</definedName>
    <definedName name="WRN.ABL." localSheetId="3" hidden="1">{"Execavation",#N/A,FALSE,"furniture (employer)"}</definedName>
    <definedName name="WRN.ABL." localSheetId="7" hidden="1">{"Execavation",#N/A,FALSE,"furniture (employer)"}</definedName>
    <definedName name="WRN.ABL." hidden="1">{"Execavation",#N/A,FALSE,"furniture (employer)"}</definedName>
    <definedName name="wrn.budget." localSheetId="8" hidden="1">{"form-D1",#N/A,FALSE,"FORM-D1";"form-D1_amt",#N/A,FALSE,"FORM-D1"}</definedName>
    <definedName name="wrn.budget." localSheetId="4" hidden="1">{"form-D1",#N/A,FALSE,"FORM-D1";"form-D1_amt",#N/A,FALSE,"FORM-D1"}</definedName>
    <definedName name="wrn.budget." localSheetId="5" hidden="1">{"form-D1",#N/A,FALSE,"FORM-D1";"form-D1_amt",#N/A,FALSE,"FORM-D1"}</definedName>
    <definedName name="wrn.budget." localSheetId="9" hidden="1">{"form-D1",#N/A,FALSE,"FORM-D1";"form-D1_amt",#N/A,FALSE,"FORM-D1"}</definedName>
    <definedName name="wrn.budget." localSheetId="12" hidden="1">{"form-D1",#N/A,FALSE,"FORM-D1";"form-D1_amt",#N/A,FALSE,"FORM-D1"}</definedName>
    <definedName name="wrn.budget." localSheetId="2" hidden="1">{"form-D1",#N/A,FALSE,"FORM-D1";"form-D1_amt",#N/A,FALSE,"FORM-D1"}</definedName>
    <definedName name="wrn.budget." localSheetId="6" hidden="1">{"form-D1",#N/A,FALSE,"FORM-D1";"form-D1_amt",#N/A,FALSE,"FORM-D1"}</definedName>
    <definedName name="wrn.budget." localSheetId="3" hidden="1">{"form-D1",#N/A,FALSE,"FORM-D1";"form-D1_amt",#N/A,FALSE,"FORM-D1"}</definedName>
    <definedName name="wrn.budget." localSheetId="7" hidden="1">{"form-D1",#N/A,FALSE,"FORM-D1";"form-D1_amt",#N/A,FALSE,"FORM-D1"}</definedName>
    <definedName name="wrn.budget." hidden="1">{"form-D1",#N/A,FALSE,"FORM-D1";"form-D1_amt",#N/A,FALSE,"FORM-D1"}</definedName>
    <definedName name="wrn.DRB._.CLAIMS._.FOR._.BILL._.A3._.SIZE." localSheetId="8"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 localSheetId="4"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 localSheetId="5"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 localSheetId="9"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 localSheetId="1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 localSheetId="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 localSheetId="6"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 localSheetId="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 localSheetId="7"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4._.SIZE." localSheetId="8"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 localSheetId="4"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 localSheetId="5"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 localSheetId="9"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 localSheetId="1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 localSheetId="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 localSheetId="6"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 localSheetId="3"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 localSheetId="7"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item1." localSheetId="8" hidden="1">{#N/A,#N/A,FALSE,"Wadhal";#N/A,#N/A,FALSE,"Manglad U-S";#N/A,#N/A,FALSE,"Manglad D-S";#N/A,#N/A,FALSE,"Ratanpur U-S";#N/A,#N/A,FALSE,"Ratanpur D-S";#N/A,#N/A,FALSE,"VI Face"}</definedName>
    <definedName name="wrn.item1." localSheetId="4" hidden="1">{#N/A,#N/A,FALSE,"Wadhal";#N/A,#N/A,FALSE,"Manglad U-S";#N/A,#N/A,FALSE,"Manglad D-S";#N/A,#N/A,FALSE,"Ratanpur U-S";#N/A,#N/A,FALSE,"Ratanpur D-S";#N/A,#N/A,FALSE,"VI Face"}</definedName>
    <definedName name="wrn.item1." localSheetId="5" hidden="1">{#N/A,#N/A,FALSE,"Wadhal";#N/A,#N/A,FALSE,"Manglad U-S";#N/A,#N/A,FALSE,"Manglad D-S";#N/A,#N/A,FALSE,"Ratanpur U-S";#N/A,#N/A,FALSE,"Ratanpur D-S";#N/A,#N/A,FALSE,"VI Face"}</definedName>
    <definedName name="wrn.item1." localSheetId="9" hidden="1">{#N/A,#N/A,FALSE,"Wadhal";#N/A,#N/A,FALSE,"Manglad U-S";#N/A,#N/A,FALSE,"Manglad D-S";#N/A,#N/A,FALSE,"Ratanpur U-S";#N/A,#N/A,FALSE,"Ratanpur D-S";#N/A,#N/A,FALSE,"VI Face"}</definedName>
    <definedName name="wrn.item1." localSheetId="12" hidden="1">{#N/A,#N/A,FALSE,"Wadhal";#N/A,#N/A,FALSE,"Manglad U-S";#N/A,#N/A,FALSE,"Manglad D-S";#N/A,#N/A,FALSE,"Ratanpur U-S";#N/A,#N/A,FALSE,"Ratanpur D-S";#N/A,#N/A,FALSE,"VI Face"}</definedName>
    <definedName name="wrn.item1." localSheetId="2" hidden="1">{#N/A,#N/A,FALSE,"Wadhal";#N/A,#N/A,FALSE,"Manglad U-S";#N/A,#N/A,FALSE,"Manglad D-S";#N/A,#N/A,FALSE,"Ratanpur U-S";#N/A,#N/A,FALSE,"Ratanpur D-S";#N/A,#N/A,FALSE,"VI Face"}</definedName>
    <definedName name="wrn.item1." localSheetId="6" hidden="1">{#N/A,#N/A,FALSE,"Wadhal";#N/A,#N/A,FALSE,"Manglad U-S";#N/A,#N/A,FALSE,"Manglad D-S";#N/A,#N/A,FALSE,"Ratanpur U-S";#N/A,#N/A,FALSE,"Ratanpur D-S";#N/A,#N/A,FALSE,"VI Face"}</definedName>
    <definedName name="wrn.item1." localSheetId="3" hidden="1">{#N/A,#N/A,FALSE,"Wadhal";#N/A,#N/A,FALSE,"Manglad U-S";#N/A,#N/A,FALSE,"Manglad D-S";#N/A,#N/A,FALSE,"Ratanpur U-S";#N/A,#N/A,FALSE,"Ratanpur D-S";#N/A,#N/A,FALSE,"VI Face"}</definedName>
    <definedName name="wrn.item1." localSheetId="7" hidden="1">{#N/A,#N/A,FALSE,"Wadhal";#N/A,#N/A,FALSE,"Manglad U-S";#N/A,#N/A,FALSE,"Manglad D-S";#N/A,#N/A,FALSE,"Ratanpur U-S";#N/A,#N/A,FALSE,"Ratanpur D-S";#N/A,#N/A,FALSE,"VI Face"}</definedName>
    <definedName name="wrn.item1." hidden="1">{#N/A,#N/A,FALSE,"Wadhal";#N/A,#N/A,FALSE,"Manglad U-S";#N/A,#N/A,FALSE,"Manglad D-S";#N/A,#N/A,FALSE,"Ratanpur U-S";#N/A,#N/A,FALSE,"Ratanpur D-S";#N/A,#N/A,FALSE,"VI Face"}</definedName>
    <definedName name="wrn.qqqq." localSheetId="8" hidden="1">{"wwww",#N/A,FALSE,"Final_ RATE ANALYSIS "}</definedName>
    <definedName name="wrn.qqqq." localSheetId="4" hidden="1">{"wwww",#N/A,FALSE,"Final_ RATE ANALYSIS "}</definedName>
    <definedName name="wrn.qqqq." localSheetId="5" hidden="1">{"wwww",#N/A,FALSE,"Final_ RATE ANALYSIS "}</definedName>
    <definedName name="wrn.qqqq." localSheetId="12" hidden="1">{"wwww",#N/A,FALSE,"Final_ RATE ANALYSIS "}</definedName>
    <definedName name="wrn.qqqq." localSheetId="2" hidden="1">{"wwww",#N/A,FALSE,"Final_ RATE ANALYSIS "}</definedName>
    <definedName name="wrn.qqqq." localSheetId="6" hidden="1">{"wwww",#N/A,FALSE,"Final_ RATE ANALYSIS "}</definedName>
    <definedName name="wrn.qqqq." localSheetId="3" hidden="1">{"wwww",#N/A,FALSE,"Final_ RATE ANALYSIS "}</definedName>
    <definedName name="wrn.qqqq." localSheetId="7" hidden="1">{"wwww",#N/A,FALSE,"Final_ RATE ANALYSIS "}</definedName>
    <definedName name="wrn.qqqq." hidden="1">{"wwww",#N/A,FALSE,"Final_ RATE ANALYSIS "}</definedName>
    <definedName name="wrn.ss." localSheetId="8" hidden="1">{#N/A,#N/A,FALSE,"MODULE3"}</definedName>
    <definedName name="wrn.ss." localSheetId="4" hidden="1">{#N/A,#N/A,FALSE,"MODULE3"}</definedName>
    <definedName name="wrn.ss." localSheetId="5" hidden="1">{#N/A,#N/A,FALSE,"MODULE3"}</definedName>
    <definedName name="wrn.ss." localSheetId="9" hidden="1">{#N/A,#N/A,FALSE,"MODULE3"}</definedName>
    <definedName name="wrn.ss." localSheetId="12" hidden="1">{#N/A,#N/A,FALSE,"MODULE3"}</definedName>
    <definedName name="wrn.ss." localSheetId="2" hidden="1">{#N/A,#N/A,FALSE,"MODULE3"}</definedName>
    <definedName name="wrn.ss." localSheetId="6" hidden="1">{#N/A,#N/A,FALSE,"MODULE3"}</definedName>
    <definedName name="wrn.ss." localSheetId="3" hidden="1">{#N/A,#N/A,FALSE,"MODULE3"}</definedName>
    <definedName name="wrn.ss." localSheetId="7" hidden="1">{#N/A,#N/A,FALSE,"MODULE3"}</definedName>
    <definedName name="wrn.ss." hidden="1">{#N/A,#N/A,FALSE,"MODULE3"}</definedName>
    <definedName name="wrn.ss1." localSheetId="8" hidden="1">{"ss",#N/A,FALSE,"MODULE3"}</definedName>
    <definedName name="wrn.ss1." localSheetId="4" hidden="1">{"ss",#N/A,FALSE,"MODULE3"}</definedName>
    <definedName name="wrn.ss1." localSheetId="5" hidden="1">{"ss",#N/A,FALSE,"MODULE3"}</definedName>
    <definedName name="wrn.ss1." localSheetId="9" hidden="1">{"ss",#N/A,FALSE,"MODULE3"}</definedName>
    <definedName name="wrn.ss1." localSheetId="12" hidden="1">{"ss",#N/A,FALSE,"MODULE3"}</definedName>
    <definedName name="wrn.ss1." localSheetId="2" hidden="1">{"ss",#N/A,FALSE,"MODULE3"}</definedName>
    <definedName name="wrn.ss1." localSheetId="6" hidden="1">{"ss",#N/A,FALSE,"MODULE3"}</definedName>
    <definedName name="wrn.ss1." localSheetId="3" hidden="1">{"ss",#N/A,FALSE,"MODULE3"}</definedName>
    <definedName name="wrn.ss1." localSheetId="7" hidden="1">{"ss",#N/A,FALSE,"MODULE3"}</definedName>
    <definedName name="wrn.ss1." hidden="1">{"ss",#N/A,FALSE,"MODULE3"}</definedName>
    <definedName name="wrn.골재소요량." localSheetId="9" hidden="1">{#N/A,#N/A,FALSE,"골재소요량";#N/A,#N/A,FALSE,"골재소요량"}</definedName>
    <definedName name="wrn.골재소요량." hidden="1">{#N/A,#N/A,FALSE,"골재소요량";#N/A,#N/A,FALSE,"골재소요량"}</definedName>
    <definedName name="wrn.구조2." localSheetId="9" hidden="1">{#N/A,#N/A,FALSE,"구조2"}</definedName>
    <definedName name="wrn.구조2." hidden="1">{#N/A,#N/A,FALSE,"구조2"}</definedName>
    <definedName name="wrn.단가표지." localSheetId="9" hidden="1">{#N/A,#N/A,FALSE,"단가표지"}</definedName>
    <definedName name="wrn.단가표지." hidden="1">{#N/A,#N/A,FALSE,"단가표지"}</definedName>
    <definedName name="wrn.배수1." localSheetId="9" hidden="1">{#N/A,#N/A,FALSE,"배수1"}</definedName>
    <definedName name="wrn.배수1." hidden="1">{#N/A,#N/A,FALSE,"배수1"}</definedName>
    <definedName name="wrn.배수2." localSheetId="9" hidden="1">{#N/A,#N/A,FALSE,"배수2"}</definedName>
    <definedName name="wrn.배수2." hidden="1">{#N/A,#N/A,FALSE,"배수2"}</definedName>
    <definedName name="wrn.부대1." localSheetId="9" hidden="1">{#N/A,#N/A,FALSE,"부대1"}</definedName>
    <definedName name="wrn.부대1." hidden="1">{#N/A,#N/A,FALSE,"부대1"}</definedName>
    <definedName name="wrn.부대2." localSheetId="9" hidden="1">{#N/A,#N/A,FALSE,"부대2"}</definedName>
    <definedName name="wrn.부대2." hidden="1">{#N/A,#N/A,FALSE,"부대2"}</definedName>
    <definedName name="wrn.부산주경기장." localSheetId="9"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속도." localSheetId="9" hidden="1">{#N/A,#N/A,FALSE,"속도"}</definedName>
    <definedName name="wrn.속도." hidden="1">{#N/A,#N/A,FALSE,"속도"}</definedName>
    <definedName name="wrn.운반시간." localSheetId="9" hidden="1">{#N/A,#N/A,FALSE,"운반시간"}</definedName>
    <definedName name="wrn.운반시간." hidden="1">{#N/A,#N/A,FALSE,"운반시간"}</definedName>
    <definedName name="wrn.이정표." localSheetId="9" hidden="1">{#N/A,#N/A,FALSE,"이정표"}</definedName>
    <definedName name="wrn.이정표." hidden="1">{#N/A,#N/A,FALSE,"이정표"}</definedName>
    <definedName name="wrn.조골재." localSheetId="9" hidden="1">{#N/A,#N/A,FALSE,"조골재"}</definedName>
    <definedName name="wrn.조골재." hidden="1">{#N/A,#N/A,FALSE,"조골재"}</definedName>
    <definedName name="wrn.토공1." localSheetId="9" hidden="1">{#N/A,#N/A,FALSE,"구조1"}</definedName>
    <definedName name="wrn.토공1." hidden="1">{#N/A,#N/A,FALSE,"구조1"}</definedName>
    <definedName name="wrn.토공2." localSheetId="9" hidden="1">{#N/A,#N/A,FALSE,"토공2"}</definedName>
    <definedName name="wrn.토공2." hidden="1">{#N/A,#N/A,FALSE,"토공2"}</definedName>
    <definedName name="wrn.포장1." localSheetId="9" hidden="1">{#N/A,#N/A,FALSE,"포장1";#N/A,#N/A,FALSE,"포장1"}</definedName>
    <definedName name="wrn.포장1." hidden="1">{#N/A,#N/A,FALSE,"포장1";#N/A,#N/A,FALSE,"포장1"}</definedName>
    <definedName name="wrn.포장2." localSheetId="9" hidden="1">{#N/A,#N/A,FALSE,"포장2"}</definedName>
    <definedName name="wrn.포장2." hidden="1">{#N/A,#N/A,FALSE,"포장2"}</definedName>
    <definedName name="wrn.표지목차." localSheetId="9" hidden="1">{#N/A,#N/A,FALSE,"표지목차"}</definedName>
    <definedName name="wrn.표지목차." hidden="1">{#N/A,#N/A,FALSE,"표지목차"}</definedName>
    <definedName name="wrn.혼합골재." localSheetId="9" hidden="1">{#N/A,#N/A,FALSE,"혼합골재"}</definedName>
    <definedName name="wrn.혼합골재." hidden="1">{#N/A,#N/A,FALSE,"혼합골재"}</definedName>
    <definedName name="wrn_DRB___CLAIMS___FOR___BILL___A4___SIZE_">#N/A</definedName>
    <definedName name="wrn_item1_">#N/A</definedName>
    <definedName name="wsoffit">#REF!</definedName>
    <definedName name="Wtan1">#REF!</definedName>
    <definedName name="wtanker">#REF!</definedName>
    <definedName name="wtanker_1">"#REF!"</definedName>
    <definedName name="wtanker_24">NA()</definedName>
    <definedName name="wtanker_7">NA()</definedName>
    <definedName name="wtanker_8">"#REF!"</definedName>
    <definedName name="wtfnd" localSheetId="9">#REF!</definedName>
    <definedName name="wtfnd">#REF!</definedName>
    <definedName name="wtpr" localSheetId="9">#REF!</definedName>
    <definedName name="wtpr">#REF!</definedName>
    <definedName name="wtprca" localSheetId="9">#REF!</definedName>
    <definedName name="wtprca">#REF!</definedName>
    <definedName name="wtsbfd" localSheetId="9">#REF!</definedName>
    <definedName name="wtsbfd">#REF!</definedName>
    <definedName name="wtsub" localSheetId="9">#REF!</definedName>
    <definedName name="wtsub">#REF!</definedName>
    <definedName name="ww" localSheetId="9">{"'Bill No. 7'!$A$1:$G$32"}</definedName>
    <definedName name="ww">{"'Bill No. 7'!$A$1:$G$32"}</definedName>
    <definedName name="wwe">#REF!</definedName>
    <definedName name="wwmm">#REF!</definedName>
    <definedName name="www">#REF!</definedName>
    <definedName name="wwwe">#REF!</definedName>
    <definedName name="wwww">#REF!</definedName>
    <definedName name="X" localSheetId="9">#REF!</definedName>
    <definedName name="x">#REF!</definedName>
    <definedName name="xam" localSheetId="9" hidden="1">{"form-D1",#N/A,FALSE,"FORM-D1";"form-D1_amt",#N/A,FALSE,"FORM-D1"}</definedName>
    <definedName name="xam" hidden="1">{"form-D1",#N/A,FALSE,"FORM-D1";"form-D1_amt",#N/A,FALSE,"FORM-D1"}</definedName>
    <definedName name="xc" localSheetId="9" hidden="1">{"form-D1",#N/A,FALSE,"FORM-D1";"form-D1_amt",#N/A,FALSE,"FORM-D1"}</definedName>
    <definedName name="xc" hidden="1">{"form-D1",#N/A,FALSE,"FORM-D1";"form-D1_amt",#N/A,FALSE,"FORM-D1"}</definedName>
    <definedName name="xgdep" localSheetId="9">#REF!</definedName>
    <definedName name="xgdep">#REF!</definedName>
    <definedName name="xglen" localSheetId="9">#REF!</definedName>
    <definedName name="xglen">#REF!</definedName>
    <definedName name="xgwd" localSheetId="9">#REF!</definedName>
    <definedName name="xgwd">#REF!</definedName>
    <definedName name="Xl">#REF!</definedName>
    <definedName name="Xl___0">#REF!</definedName>
    <definedName name="Xl___13">#REF!</definedName>
    <definedName name="xsa" localSheetId="9">#REF!</definedName>
    <definedName name="xsa">#REF!</definedName>
    <definedName name="xvvv">#REF!</definedName>
    <definedName name="xxx" localSheetId="9">#REF!</definedName>
    <definedName name="xxx">#REF!</definedName>
    <definedName name="xxx_14" localSheetId="9">#REF!</definedName>
    <definedName name="xxx_14">#REF!</definedName>
    <definedName name="xxx_15" localSheetId="9">#REF!</definedName>
    <definedName name="xxx_15">#REF!</definedName>
    <definedName name="xxx_4" localSheetId="9">#REF!</definedName>
    <definedName name="xxx_4">#REF!</definedName>
    <definedName name="xxxx" localSheetId="1">#REF!</definedName>
    <definedName name="xxxx" localSheetId="8">#REF!</definedName>
    <definedName name="xxxx" localSheetId="3">#REF!</definedName>
    <definedName name="xxxx">NA()</definedName>
    <definedName name="xxxx_1">"#REF!"</definedName>
    <definedName name="xxxx_12">"$#REF!.#REF!#REF!"</definedName>
    <definedName name="xxxx_7">"#REF!"</definedName>
    <definedName name="xxxx_8">"#REF!"</definedName>
    <definedName name="xxxxx">#REF!</definedName>
    <definedName name="XYS" localSheetId="9">#REF!</definedName>
    <definedName name="XYS">#REF!</definedName>
    <definedName name="xyz">#REF!</definedName>
    <definedName name="xzzzzzzzzzzzzzzzzzzzzzzz" localSheetId="9" hidden="1">{"'Bill No. 7'!$A$1:$G$32"}</definedName>
    <definedName name="xzzzzzzzzzzzzzzzzzzzzzzz" hidden="1">{"'Bill No. 7'!$A$1:$G$32"}</definedName>
    <definedName name="y" localSheetId="9">#REF!</definedName>
    <definedName name="y">#REF!</definedName>
    <definedName name="ygk" localSheetId="8"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ygk" localSheetId="4"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ygk" localSheetId="5"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ygk" localSheetId="1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ygk" localSheetId="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ygk" localSheetId="6"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ygk" localSheetId="3"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ygk" localSheetId="7"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ygk"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YHYUS">#REF!</definedName>
    <definedName name="yo" localSheetId="9">#REF!</definedName>
    <definedName name="yo">#REF!</definedName>
    <definedName name="yui">#REF!</definedName>
    <definedName name="yy">#REF!</definedName>
    <definedName name="Z" localSheetId="9">#N/A</definedName>
    <definedName name="Z">#REF!</definedName>
    <definedName name="Z.">#REF!</definedName>
    <definedName name="ZCANNEXURES">#REF!</definedName>
    <definedName name="ZCREPORT">#REF!</definedName>
    <definedName name="Zero">#REF!</definedName>
    <definedName name="Zero_1">"#REF!"</definedName>
    <definedName name="Zero_12">"$#REF!.#REF!#REF!"</definedName>
    <definedName name="Zero_7">"#REF!"</definedName>
    <definedName name="Zero_8">"#REF!"</definedName>
    <definedName name="Zip">#REF!</definedName>
    <definedName name="zl___0">#REF!</definedName>
    <definedName name="zl___13">#REF!</definedName>
    <definedName name="zlpu">#REF!</definedName>
    <definedName name="zlpu___0">#REF!</definedName>
    <definedName name="zlpu___13">#REF!</definedName>
    <definedName name="zs" localSheetId="9" hidden="1">{"'Bill No. 7'!$A$1:$G$32"}</definedName>
    <definedName name="zs">#REF!</definedName>
    <definedName name="zs___0">#REF!</definedName>
    <definedName name="zs___13">#REF!</definedName>
    <definedName name="zspu">#REF!</definedName>
    <definedName name="zspu___0">#REF!</definedName>
    <definedName name="zspu___13">#REF!</definedName>
    <definedName name="ZSS">#REF!</definedName>
    <definedName name="ZSS___0">#REF!</definedName>
    <definedName name="ZSS___13">#REF!</definedName>
    <definedName name="ztpu">#REF!</definedName>
    <definedName name="ztpu___0">#REF!</definedName>
    <definedName name="ztpu___13">#REF!</definedName>
    <definedName name="zxgsdfg" localSheetId="1" hidden="1">{"'Bill No. 7'!$A$1:$G$32"}</definedName>
    <definedName name="zxgsdfg" localSheetId="8" hidden="1">{"'Bill No. 7'!$A$1:$G$32"}</definedName>
    <definedName name="zxgsdfg" localSheetId="4" hidden="1">{"'Bill No. 7'!$A$1:$G$32"}</definedName>
    <definedName name="zxgsdfg" localSheetId="5" hidden="1">{"'Bill No. 7'!$A$1:$G$32"}</definedName>
    <definedName name="zxgsdfg" localSheetId="9" hidden="1">{"'Bill No. 7'!$A$1:$G$32"}</definedName>
    <definedName name="zxgsdfg" localSheetId="12" hidden="1">{"'Bill No. 7'!$A$1:$G$32"}</definedName>
    <definedName name="zxgsdfg" localSheetId="2" hidden="1">{"'Bill No. 7'!$A$1:$G$32"}</definedName>
    <definedName name="zxgsdfg" localSheetId="6" hidden="1">{"'Bill No. 7'!$A$1:$G$32"}</definedName>
    <definedName name="zxgsdfg" localSheetId="3" hidden="1">{"'Bill No. 7'!$A$1:$G$32"}</definedName>
    <definedName name="zxgsdfg" localSheetId="7" hidden="1">{"'Bill No. 7'!$A$1:$G$32"}</definedName>
    <definedName name="zxgsdfg" hidden="1">{"'Bill No. 7'!$A$1:$G$32"}</definedName>
    <definedName name="ZY___0">#REF!</definedName>
    <definedName name="ZY___13">#REF!</definedName>
    <definedName name="ZZXzcbv" localSheetId="9">#REF!</definedName>
    <definedName name="ZZXzcbv">#REF!</definedName>
    <definedName name="zzz">#REF!</definedName>
    <definedName name="ㄱㄱㄱ">#N/A</definedName>
    <definedName name="ㄱㅈㅈ">#N/A</definedName>
    <definedName name="가가가고" localSheetId="9">#REF!</definedName>
    <definedName name="가가가고">#REF!</definedName>
    <definedName name="가하라라리" localSheetId="9">#REF!</definedName>
    <definedName name="가하라라리">#REF!</definedName>
    <definedName name="경비" localSheetId="9">#REF!</definedName>
    <definedName name="경비">#REF!</definedName>
    <definedName name="계" localSheetId="9">#REF!</definedName>
    <definedName name="계">#REF!</definedName>
    <definedName name="고재">#N/A</definedName>
    <definedName name="골재생산">#N/A</definedName>
    <definedName name="공정량" localSheetId="9">#REF!</definedName>
    <definedName name="공정량">#REF!</definedName>
    <definedName name="곻">#N/A</definedName>
    <definedName name="관급" localSheetId="9">#REF!,#REF!,#REF!</definedName>
    <definedName name="관급">#REF!,#REF!,#REF!</definedName>
    <definedName name="구조물R" localSheetId="9">#REF!</definedName>
    <definedName name="구조물R">#REF!</definedName>
    <definedName name="구조물공" localSheetId="9">#REF!</definedName>
    <definedName name="구조물공">#REF!</definedName>
    <definedName name="규격" localSheetId="9">#REF!</definedName>
    <definedName name="규격">#REF!</definedName>
    <definedName name="금차k1" localSheetId="9">#REF!</definedName>
    <definedName name="금차k1">#REF!</definedName>
    <definedName name="금차k2" localSheetId="9">#REF!</definedName>
    <definedName name="금차k2">#REF!</definedName>
    <definedName name="금차간노" localSheetId="9">#REF!</definedName>
    <definedName name="금차간노">#REF!</definedName>
    <definedName name="금차공비계" localSheetId="9">#REF!</definedName>
    <definedName name="금차공비계">#REF!</definedName>
    <definedName name="금차기타" localSheetId="9">#REF!</definedName>
    <definedName name="금차기타">#REF!</definedName>
    <definedName name="금차산재" localSheetId="9">#REF!</definedName>
    <definedName name="금차산재">#REF!</definedName>
    <definedName name="금차안전" localSheetId="9">#REF!</definedName>
    <definedName name="금차안전">#REF!</definedName>
    <definedName name="금차이윤" localSheetId="9">#REF!</definedName>
    <definedName name="금차이윤">#REF!</definedName>
    <definedName name="금차일반" localSheetId="9">#REF!</definedName>
    <definedName name="금차일반">#REF!</definedName>
    <definedName name="끝" localSheetId="9">#REF!</definedName>
    <definedName name="끝">#REF!</definedName>
    <definedName name="나나" localSheetId="9">#REF!</definedName>
    <definedName name="나나">#REF!</definedName>
    <definedName name="나나라라" localSheetId="9">#REF!</definedName>
    <definedName name="나나라라">#REF!</definedName>
    <definedName name="나라">#N/A</definedName>
    <definedName name="내벽" localSheetId="9">#REF!</definedName>
    <definedName name="내벽">#REF!</definedName>
    <definedName name="내역변" localSheetId="9">#REF!</definedName>
    <definedName name="내역변">#REF!</definedName>
    <definedName name="노무비" localSheetId="9">#REF!</definedName>
    <definedName name="노무비">#REF!</definedName>
    <definedName name="노원문화" localSheetId="9"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localSheetId="9"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ㄷㄷ">#N/A</definedName>
    <definedName name="단가대비" localSheetId="9">#REF!</definedName>
    <definedName name="단가대비">#REF!</definedName>
    <definedName name="단가비교표" localSheetId="9">#REF!,#REF!</definedName>
    <definedName name="단가비교표">#REF!,#REF!</definedName>
    <definedName name="단가산출서">#N/A</definedName>
    <definedName name="단위" localSheetId="9">#REF!</definedName>
    <definedName name="단위">#REF!</definedName>
    <definedName name="대전조차2" localSheetId="9">#REF!</definedName>
    <definedName name="대전조차2">#REF!</definedName>
    <definedName name="대형_브레이카" localSheetId="9">#REF!</definedName>
    <definedName name="대형_브레이카">#REF!</definedName>
    <definedName name="덤_프_트_럭" localSheetId="9">#REF!</definedName>
    <definedName name="덤_프_트_럭">#REF!</definedName>
    <definedName name="돈" localSheetId="9" hidden="1">{#N/A,#N/A,FALSE,"조골재"}</definedName>
    <definedName name="돈" hidden="1">{#N/A,#N/A,FALSE,"조골재"}</definedName>
    <definedName name="ㄹ로ㅜ">#N/A</definedName>
    <definedName name="ㄹㅇㄴㄹ" localSheetId="9" hidden="1">{#N/A,#N/A,FALSE,"속도"}</definedName>
    <definedName name="ㄹㅇㄴㄹ" hidden="1">{#N/A,#N/A,FALSE,"속도"}</definedName>
    <definedName name="라라라">#N/A</definedName>
    <definedName name="러" localSheetId="9">#REF!</definedName>
    <definedName name="러">#REF!</definedName>
    <definedName name="려">#N/A</definedName>
    <definedName name="ㅁ" localSheetId="9" hidden="1">{#N/A,#N/A,FALSE,"표지목차"}</definedName>
    <definedName name="ㅁ" hidden="1">{#N/A,#N/A,FALSE,"표지목차"}</definedName>
    <definedName name="ㅁ1" localSheetId="9">#REF!</definedName>
    <definedName name="ㅁ1">#REF!</definedName>
    <definedName name="ㅁㄴㅁㄹ" localSheetId="9" hidden="1">{#N/A,#N/A,FALSE,"조골재"}</definedName>
    <definedName name="ㅁㄴㅁㄹ" hidden="1">{#N/A,#N/A,FALSE,"조골재"}</definedName>
    <definedName name="ㅁㄴㅌㄴ" localSheetId="9" hidden="1">{"'자리배치도'!$AG$1:$CI$28"}</definedName>
    <definedName name="ㅁㄴㅌㄴ" hidden="1">{"'자리배치도'!$AG$1:$CI$28"}</definedName>
    <definedName name="ㅁㅁㅁ" localSheetId="9" hidden="1">#REF!</definedName>
    <definedName name="ㅁㅁㅁ" hidden="1">#REF!</definedName>
    <definedName name="면고르기토적표">#N/A</definedName>
    <definedName name="모터_그레이드" localSheetId="9">#REF!</definedName>
    <definedName name="모터_그레이드">#REF!</definedName>
    <definedName name="모해" localSheetId="9">#REF!</definedName>
    <definedName name="모해">#REF!</definedName>
    <definedName name="무늬" localSheetId="9">#REF!</definedName>
    <definedName name="무늬">#REF!</definedName>
    <definedName name="문형식보호덮개">#N/A</definedName>
    <definedName name="배수공" localSheetId="9">#REF!</definedName>
    <definedName name="배수공">#REF!</definedName>
    <definedName name="배수공망" localSheetId="9">#REF!</definedName>
    <definedName name="배수공망">#REF!</definedName>
    <definedName name="배수공이다" localSheetId="9">#REF!</definedName>
    <definedName name="배수공이다">#REF!</definedName>
    <definedName name="번호" localSheetId="9">#REF!</definedName>
    <definedName name="번호">#REF!</definedName>
    <definedName name="부대공" localSheetId="9">#REF!</definedName>
    <definedName name="부대공">#REF!</definedName>
    <definedName name="부대공망" localSheetId="9">#REF!</definedName>
    <definedName name="부대공망">#REF!</definedName>
    <definedName name="비고" localSheetId="9">#REF!</definedName>
    <definedName name="비고">#REF!</definedName>
    <definedName name="빔제작단가개정표준도적용" localSheetId="9" hidden="1">{"'자리배치도'!$AG$1:$CI$28"}</definedName>
    <definedName name="빔제작단가개정표준도적용" hidden="1">{"'자리배치도'!$AG$1:$CI$28"}</definedName>
    <definedName name="ㅅ" localSheetId="9" hidden="1">{#N/A,#N/A,FALSE,"골재소요량";#N/A,#N/A,FALSE,"골재소요량"}</definedName>
    <definedName name="ㅅ" hidden="1">{#N/A,#N/A,FALSE,"골재소요량";#N/A,#N/A,FALSE,"골재소요량"}</definedName>
    <definedName name="ㅅㅅㅅ" localSheetId="9">#REF!</definedName>
    <definedName name="ㅅㅅㅅ">#REF!</definedName>
    <definedName name="사용수량" localSheetId="9">#REF!</definedName>
    <definedName name="사용수량">#REF!</definedName>
    <definedName name="산근" localSheetId="9">#REF!</definedName>
    <definedName name="산근">#REF!</definedName>
    <definedName name="솛">#N/A</definedName>
    <definedName name="쇼ㅗㅎ">#N/A</definedName>
    <definedName name="수량" localSheetId="9">#REF!</definedName>
    <definedName name="수량">#REF!</definedName>
    <definedName name="신상훈" localSheetId="9">#REF!</definedName>
    <definedName name="신상훈">#REF!</definedName>
    <definedName name="실행">#N/A</definedName>
    <definedName name="ㅇㄹ">#N/A</definedName>
    <definedName name="ㅇㄹㄹ">#N/A</definedName>
    <definedName name="ㅇㅇ">#N/A</definedName>
    <definedName name="ㅇㅇㅀ">#N/A</definedName>
    <definedName name="ㅇㅇㅁ" localSheetId="9" hidden="1">{#N/A,#N/A,FALSE,"골재소요량";#N/A,#N/A,FALSE,"골재소요량"}</definedName>
    <definedName name="ㅇㅇㅁ" hidden="1">{#N/A,#N/A,FALSE,"골재소요량";#N/A,#N/A,FALSE,"골재소요량"}</definedName>
    <definedName name="ㅇㅇㅇㅇ">#N/A</definedName>
    <definedName name="ㅇㅎ">#N/A</definedName>
    <definedName name="아">#N/A</definedName>
    <definedName name="아니다">#N/A</definedName>
    <definedName name="아님">#N/A</definedName>
    <definedName name="안전" localSheetId="9">#REF!</definedName>
    <definedName name="안전">#REF!</definedName>
    <definedName name="안전1" localSheetId="9">#REF!</definedName>
    <definedName name="안전1">#REF!</definedName>
    <definedName name="암거2" localSheetId="9">#REF!,#REF!</definedName>
    <definedName name="암거2">#REF!,#REF!</definedName>
    <definedName name="암거3" localSheetId="9">#REF!,#REF!</definedName>
    <definedName name="암거3">#REF!,#REF!</definedName>
    <definedName name="연습" localSheetId="9">#REF!</definedName>
    <definedName name="연습">#REF!</definedName>
    <definedName name="엿">#N/A</definedName>
    <definedName name="예산" localSheetId="9" hidden="1">{#N/A,#N/A,FALSE,"2~8번"}</definedName>
    <definedName name="예산" hidden="1">{#N/A,#N/A,FALSE,"2~8번"}</definedName>
    <definedName name="외" localSheetId="9">#REF!</definedName>
    <definedName name="외">#REF!</definedName>
    <definedName name="유동">#N/A</definedName>
    <definedName name="유압식_백호우" localSheetId="9">#REF!</definedName>
    <definedName name="유압식_백호우">#REF!</definedName>
    <definedName name="이">#N/A</definedName>
    <definedName name="이ㅣㅣ">#N/A</definedName>
    <definedName name="일위" localSheetId="9">#REF!,#REF!</definedName>
    <definedName name="일위">#REF!,#REF!</definedName>
    <definedName name="임하">#N/A</definedName>
    <definedName name="장비명" localSheetId="9">#REF!</definedName>
    <definedName name="장비명">#REF!</definedName>
    <definedName name="장산교" localSheetId="9">#REF!</definedName>
    <definedName name="장산교">#REF!</definedName>
    <definedName name="재료비" localSheetId="9">#REF!</definedName>
    <definedName name="재료비">#REF!</definedName>
    <definedName name="재료집계3" localSheetId="9">#REF!</definedName>
    <definedName name="재료집계3">#REF!</definedName>
    <definedName name="전기갑지" localSheetId="9">#REF!</definedName>
    <definedName name="전기갑지">#REF!</definedName>
    <definedName name="제잡비">#N/A</definedName>
    <definedName name="주요공사내역">#N/A</definedName>
    <definedName name="진">#N/A</definedName>
    <definedName name="진동_롤러" localSheetId="9">#REF!</definedName>
    <definedName name="진동_롤러">#REF!</definedName>
    <definedName name="집행">#N/A</definedName>
    <definedName name="집행2">#N/A</definedName>
    <definedName name="집행3">#N/A</definedName>
    <definedName name="ㅊ">#N/A</definedName>
    <definedName name="ㅊㅌㅌ">#N/A</definedName>
    <definedName name="차ㅏㅊ">#N/A</definedName>
    <definedName name="처ㅏㅏㅌㅋ">#N/A</definedName>
    <definedName name="처ㅏㅏㅏ">#N/A</definedName>
    <definedName name="처ㅣㅣ">#N/A</definedName>
    <definedName name="첳">#N/A</definedName>
    <definedName name="ㅋ" localSheetId="9" hidden="1">{#N/A,#N/A,FALSE,"구조2"}</definedName>
    <definedName name="ㅋ" hidden="1">{#N/A,#N/A,FALSE,"구조2"}</definedName>
    <definedName name="코">#N/A</definedName>
    <definedName name="코ㅗㅓ">#N/A</definedName>
    <definedName name="ㅌ" localSheetId="9" hidden="1">{#N/A,#N/A,FALSE,"단가표지"}</definedName>
    <definedName name="ㅌ" hidden="1">{#N/A,#N/A,FALSE,"단가표지"}</definedName>
    <definedName name="ㅌㅇㄹ">#N/A</definedName>
    <definedName name="ㅌㅊ처ㅓㅗㅗㅗ">#N/A</definedName>
    <definedName name="ㅌ헐">#N/A</definedName>
    <definedName name="터널전">#N/A</definedName>
    <definedName name="터파기">#N/A</definedName>
    <definedName name="터ㅏㅓ">#N/A</definedName>
    <definedName name="터ㅏㅣ">#N/A</definedName>
    <definedName name="토공" localSheetId="9">#REF!</definedName>
    <definedName name="토공">#REF!</definedName>
    <definedName name="토공유동암치환">#N/A</definedName>
    <definedName name="토ㅛ">#N/A</definedName>
    <definedName name="통신공사내역서" localSheetId="9">#REF!</definedName>
    <definedName name="통신공사내역서">#REF!</definedName>
    <definedName name="ㅍ" localSheetId="9" hidden="1">{#N/A,#N/A,FALSE,"배수1"}</definedName>
    <definedName name="ㅍ" hidden="1">{#N/A,#N/A,FALSE,"배수1"}</definedName>
    <definedName name="포장공" localSheetId="9">#REF!</definedName>
    <definedName name="포장공">#REF!</definedName>
    <definedName name="플레이트_콤팩터" localSheetId="9">#REF!</definedName>
    <definedName name="플레이트_콤팩터">#REF!</definedName>
    <definedName name="하도사" localSheetId="9"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합계" localSheetId="9">#REF!</definedName>
    <definedName name="합계">#REF!</definedName>
    <definedName name="혀ㅛㅏㅏ">#N/A</definedName>
    <definedName name="현남공사비" localSheetId="9">#REF!</definedName>
    <definedName name="현남공사비">#REF!</definedName>
    <definedName name="혹">#N/A</definedName>
    <definedName name="훈" localSheetId="9">#REF!</definedName>
    <definedName name="훈">#REF!</definedName>
    <definedName name="흄관ㅌ파기산근">#N/A</definedName>
    <definedName name="ㅏㅏㅗ">#N/A</definedName>
    <definedName name="ㅏㅑㅕㅛ">#N/A</definedName>
    <definedName name="ㅐㅐㅏㅣㅏ">#N/A</definedName>
    <definedName name="ㅓ" localSheetId="9" hidden="1">{#N/A,#N/A,FALSE,"이정표"}</definedName>
    <definedName name="ㅓ" hidden="1">{#N/A,#N/A,FALSE,"이정표"}</definedName>
    <definedName name="ㅓㄽ">#N/A</definedName>
    <definedName name="ㅓ톹">#N/A</definedName>
    <definedName name="ㅓㅏㅏㅏ">#N/A</definedName>
    <definedName name="ㅓㅏㅑ">#N/A</definedName>
    <definedName name="ㅓㅏㅛㄷㄱ">#N/A</definedName>
    <definedName name="ㅓㅓ">#N/A</definedName>
    <definedName name="ㅓㅗㅎ">#N/A</definedName>
    <definedName name="ㅔ" localSheetId="9" hidden="1">{"'자리배치도'!$AG$1:$CI$28"}</definedName>
    <definedName name="ㅔ" hidden="1">{"'자리배치도'!$AG$1:$CI$28"}</definedName>
    <definedName name="ㅕㅓㅘ">#N/A</definedName>
    <definedName name="ㅕㅕㅅㅇ">#N/A</definedName>
    <definedName name="ㅕㅕㅕㅕ">#N/A</definedName>
    <definedName name="ㅕㅕㅛ">#N/A</definedName>
    <definedName name="ㅕㅛㅛㅕㅛㅅ" localSheetId="9" hidden="1">{"'자리배치도'!$AG$1:$CI$28"}</definedName>
    <definedName name="ㅕㅛㅛㅕㅛㅅ" hidden="1">{"'자리배치도'!$AG$1:$CI$28"}</definedName>
    <definedName name="ㅗㄹㅇㅇ">#N/A</definedName>
    <definedName name="ㅗㅓㅏㅀ">#N/A</definedName>
    <definedName name="ㅗㅓㅏㅊ">#N/A</definedName>
    <definedName name="ㅗㅓㅣㅍ">#N/A</definedName>
    <definedName name="ㅗㅗㅗㄹ로">#N/A</definedName>
    <definedName name="ㅘㅗ허ㅎ" localSheetId="9" hidden="1">#REF!</definedName>
    <definedName name="ㅘㅗ허ㅎ" hidden="1">#REF!</definedName>
    <definedName name="ㅛ" localSheetId="9" hidden="1">{#N/A,#N/A,FALSE,"2~8번"}</definedName>
    <definedName name="ㅛ" hidden="1">{#N/A,#N/A,FALSE,"2~8번"}</definedName>
    <definedName name="ㅛㅓ" localSheetId="9" hidden="1">{"'자리배치도'!$AG$1:$CI$28"}</definedName>
    <definedName name="ㅛㅓ" hidden="1">{"'자리배치도'!$AG$1:$CI$28"}</definedName>
    <definedName name="ㅛㅗㅗㅗㅗ">#N/A</definedName>
    <definedName name="ㅠㅡㅊ">#N/A</definedName>
    <definedName name="ㅣㅣ">#N/A</definedName>
    <definedName name="ㅣㅣㅏㅏㅓ" localSheetId="9" hidden="1">{#N/A,#N/A,FALSE,"2~8번"}</definedName>
    <definedName name="ㅣㅣㅏㅏㅓ" hidden="1">{#N/A,#N/A,FALSE,"2~8번"}</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2" l="1"/>
  <c r="F13" i="2"/>
  <c r="F12" i="2"/>
  <c r="F11" i="2"/>
  <c r="F10" i="2"/>
  <c r="F9" i="2"/>
  <c r="Q7" i="7"/>
  <c r="Q6" i="7"/>
  <c r="Q5" i="7"/>
  <c r="J30" i="6"/>
  <c r="A7" i="2"/>
  <c r="A8" i="2" s="1"/>
  <c r="A9" i="2" s="1"/>
  <c r="A10" i="2" s="1"/>
  <c r="A11" i="2" s="1"/>
  <c r="A12" i="2" s="1"/>
  <c r="A13" i="2" s="1"/>
  <c r="A14" i="2" s="1"/>
  <c r="O36" i="18"/>
  <c r="R36" i="18" s="1"/>
  <c r="O35" i="18"/>
  <c r="R35" i="18" s="1"/>
  <c r="R33" i="18"/>
  <c r="R34" i="18" s="1"/>
  <c r="R37" i="18" l="1"/>
  <c r="L7" i="18" l="1"/>
  <c r="X17" i="17" l="1"/>
  <c r="X16" i="17"/>
  <c r="W59" i="17"/>
  <c r="E145" i="15"/>
  <c r="E18" i="10" l="1"/>
  <c r="E178" i="15"/>
  <c r="E177" i="15"/>
  <c r="E176" i="15"/>
  <c r="E175" i="15"/>
  <c r="E174" i="15"/>
  <c r="E173" i="15"/>
  <c r="E172" i="15"/>
  <c r="E171" i="15"/>
  <c r="E170" i="15"/>
  <c r="E169" i="15"/>
  <c r="E168" i="15"/>
  <c r="E167" i="15"/>
  <c r="E166" i="15"/>
  <c r="E165" i="15"/>
  <c r="E164" i="15"/>
  <c r="E163" i="15"/>
  <c r="E162" i="15"/>
  <c r="E161" i="15"/>
  <c r="E160" i="15"/>
  <c r="E159" i="15"/>
  <c r="E158" i="15"/>
  <c r="E157" i="15"/>
  <c r="E156" i="15"/>
  <c r="E155" i="15"/>
  <c r="E154" i="15"/>
  <c r="E153" i="15"/>
  <c r="E152" i="15"/>
  <c r="E151" i="15"/>
  <c r="E150" i="15"/>
  <c r="E149" i="15"/>
  <c r="E148" i="15"/>
  <c r="E147" i="15"/>
  <c r="E146" i="15"/>
  <c r="E144" i="15"/>
  <c r="E143" i="15"/>
  <c r="E142" i="15"/>
  <c r="E141" i="15"/>
  <c r="E140" i="15"/>
  <c r="E139" i="15"/>
  <c r="E138" i="15"/>
  <c r="E137" i="15"/>
  <c r="E136" i="15"/>
  <c r="E135" i="15"/>
  <c r="E134" i="15"/>
  <c r="E133" i="15"/>
  <c r="E132" i="15"/>
  <c r="E131" i="15"/>
  <c r="E130" i="15"/>
  <c r="E129" i="15"/>
  <c r="E128" i="15"/>
  <c r="E127" i="15"/>
  <c r="E126" i="15"/>
  <c r="E125" i="15"/>
  <c r="E124" i="15"/>
  <c r="E123" i="15"/>
  <c r="E122" i="15"/>
  <c r="E121" i="15"/>
  <c r="E120" i="15"/>
  <c r="E119" i="15"/>
  <c r="E118" i="15"/>
  <c r="E117" i="15"/>
  <c r="E116" i="15"/>
  <c r="E115" i="15"/>
  <c r="E114" i="15"/>
  <c r="E113" i="15"/>
  <c r="E112" i="15"/>
  <c r="E111" i="15"/>
  <c r="E110" i="15"/>
  <c r="E109" i="15"/>
  <c r="E108" i="15"/>
  <c r="E107" i="15"/>
  <c r="E106" i="15"/>
  <c r="E105" i="15"/>
  <c r="E104" i="15"/>
  <c r="E103" i="15"/>
  <c r="E102" i="15"/>
  <c r="E101" i="15"/>
  <c r="E100" i="15"/>
  <c r="E99" i="15"/>
  <c r="E98" i="15"/>
  <c r="E97" i="15"/>
  <c r="E96" i="15"/>
  <c r="E95" i="15"/>
  <c r="E94" i="15"/>
  <c r="E93" i="15"/>
  <c r="E92" i="15"/>
  <c r="E91" i="15"/>
  <c r="E90" i="15"/>
  <c r="E89" i="15"/>
  <c r="E88" i="15"/>
  <c r="E87" i="15"/>
  <c r="E86" i="15"/>
  <c r="E85" i="15"/>
  <c r="E84" i="15"/>
  <c r="E83" i="15"/>
  <c r="E82" i="15"/>
  <c r="E81" i="15"/>
  <c r="E80" i="15"/>
  <c r="E79" i="15"/>
  <c r="E78" i="15"/>
  <c r="E77" i="15"/>
  <c r="E76" i="15"/>
  <c r="E75" i="15"/>
  <c r="E74" i="15"/>
  <c r="E73" i="15"/>
  <c r="E72" i="15"/>
  <c r="E71" i="15"/>
  <c r="E70" i="15"/>
  <c r="E69" i="15"/>
  <c r="E68" i="15"/>
  <c r="E67" i="15"/>
  <c r="E66" i="15"/>
  <c r="E65" i="15"/>
  <c r="E64" i="15"/>
  <c r="E63" i="15"/>
  <c r="E62" i="15"/>
  <c r="E61" i="15"/>
  <c r="E60" i="15"/>
  <c r="E59" i="15"/>
  <c r="E58" i="15"/>
  <c r="E57" i="15"/>
  <c r="E56" i="15"/>
  <c r="E55" i="15"/>
  <c r="E54" i="15"/>
  <c r="E53" i="15"/>
  <c r="E52" i="15"/>
  <c r="E51" i="15"/>
  <c r="E50" i="15"/>
  <c r="E49" i="15"/>
  <c r="E48" i="15"/>
  <c r="E47" i="15"/>
  <c r="E46" i="15"/>
  <c r="E45" i="15"/>
  <c r="E44" i="15"/>
  <c r="E43" i="15"/>
  <c r="E42" i="15"/>
  <c r="E41" i="15"/>
  <c r="E40" i="15"/>
  <c r="E39" i="15"/>
  <c r="E38" i="15"/>
  <c r="E37" i="15"/>
  <c r="E36" i="15"/>
  <c r="E35" i="15"/>
  <c r="E34" i="15"/>
  <c r="E33" i="15"/>
  <c r="E32" i="15"/>
  <c r="E31" i="15"/>
  <c r="E30" i="15"/>
  <c r="E29" i="15"/>
  <c r="E28" i="15"/>
  <c r="E27" i="15"/>
  <c r="E26" i="15"/>
  <c r="E25" i="15"/>
  <c r="E24" i="15"/>
  <c r="E23" i="15"/>
  <c r="E22" i="15"/>
  <c r="E21" i="15"/>
  <c r="E20" i="15"/>
  <c r="E19" i="15"/>
  <c r="E18" i="15"/>
  <c r="E17" i="15"/>
  <c r="E16" i="15"/>
  <c r="E15" i="15"/>
  <c r="E14" i="15"/>
  <c r="E13" i="15"/>
  <c r="E12" i="15"/>
  <c r="E11" i="15"/>
  <c r="E10" i="15"/>
  <c r="E9" i="15"/>
  <c r="E8" i="15"/>
  <c r="E7" i="15"/>
  <c r="E6" i="15"/>
  <c r="E5" i="15"/>
  <c r="O8" i="9"/>
  <c r="O4" i="9"/>
  <c r="M4" i="9"/>
  <c r="L4" i="9"/>
  <c r="A28" i="18"/>
  <c r="E179" i="15" l="1"/>
  <c r="D182" i="15" s="1"/>
  <c r="K30" i="6"/>
  <c r="L30" i="6"/>
  <c r="M30" i="6"/>
  <c r="N30" i="6"/>
  <c r="E15" i="10"/>
  <c r="H15" i="10"/>
  <c r="M32" i="17"/>
  <c r="N32" i="17"/>
  <c r="O32" i="17"/>
  <c r="P32" i="17"/>
  <c r="Q32" i="17"/>
  <c r="R32" i="17"/>
  <c r="S32" i="17"/>
  <c r="U32" i="17"/>
  <c r="W32" i="17"/>
  <c r="O23" i="17"/>
  <c r="P23" i="17"/>
  <c r="Q23" i="17"/>
  <c r="S23" i="17"/>
  <c r="W23" i="17"/>
  <c r="V53" i="17"/>
  <c r="V50" i="17"/>
  <c r="W58" i="17"/>
  <c r="W57" i="17"/>
  <c r="W56" i="17"/>
  <c r="W53" i="17"/>
  <c r="W51" i="17"/>
  <c r="W50" i="17"/>
  <c r="W49" i="17"/>
  <c r="W48" i="17"/>
  <c r="W47" i="17"/>
  <c r="W46" i="17"/>
  <c r="W45" i="17"/>
  <c r="W44" i="17"/>
  <c r="G17" i="11"/>
  <c r="F17" i="11"/>
  <c r="E15" i="11"/>
  <c r="F15" i="11" s="1"/>
  <c r="G15" i="11" s="1"/>
  <c r="E14" i="11"/>
  <c r="F14" i="11" s="1"/>
  <c r="G14" i="11" s="1"/>
  <c r="E13" i="11"/>
  <c r="F13" i="11" s="1"/>
  <c r="G13" i="11" s="1"/>
  <c r="E12" i="11"/>
  <c r="F12" i="11" s="1"/>
  <c r="G12" i="11" s="1"/>
  <c r="E11" i="11"/>
  <c r="F11" i="11" s="1"/>
  <c r="G11" i="11" s="1"/>
  <c r="E10" i="11"/>
  <c r="F10" i="11" s="1"/>
  <c r="G10" i="11" s="1"/>
  <c r="E9" i="11"/>
  <c r="F9" i="11" s="1"/>
  <c r="G9" i="11" s="1"/>
  <c r="E8" i="11"/>
  <c r="F8" i="11" s="1"/>
  <c r="G8" i="11" s="1"/>
  <c r="E7" i="11"/>
  <c r="F7" i="11" s="1"/>
  <c r="G7" i="11" s="1"/>
  <c r="E6" i="11"/>
  <c r="E17" i="11" s="1"/>
  <c r="E6" i="10"/>
  <c r="H6" i="10" s="1"/>
  <c r="E7" i="10"/>
  <c r="H7" i="10" s="1"/>
  <c r="E8" i="10"/>
  <c r="H8" i="10" s="1"/>
  <c r="E9" i="10"/>
  <c r="H9" i="10" s="1"/>
  <c r="E10" i="10"/>
  <c r="E11" i="10"/>
  <c r="E12" i="10"/>
  <c r="E13" i="10"/>
  <c r="E5" i="10"/>
  <c r="V40" i="17" s="1"/>
  <c r="W40" i="17" s="1"/>
  <c r="W21" i="17"/>
  <c r="V21" i="17"/>
  <c r="V17" i="17"/>
  <c r="W17" i="17"/>
  <c r="W16" i="17"/>
  <c r="V16" i="17"/>
  <c r="D17" i="18"/>
  <c r="M8" i="18"/>
  <c r="M7" i="18"/>
  <c r="A5" i="18"/>
  <c r="A6" i="18" s="1"/>
  <c r="A7" i="18" s="1"/>
  <c r="A8" i="18" s="1"/>
  <c r="A9" i="18" s="1"/>
  <c r="A10" i="18" s="1"/>
  <c r="A11" i="18" s="1"/>
  <c r="A12" i="18" s="1"/>
  <c r="A13" i="18" s="1"/>
  <c r="A14" i="18" s="1"/>
  <c r="A15" i="18" s="1"/>
  <c r="A16" i="18" s="1"/>
  <c r="A17" i="18" s="1"/>
  <c r="A18" i="18" s="1"/>
  <c r="A19" i="18" s="1"/>
  <c r="A20" i="18" s="1"/>
  <c r="A21" i="18" s="1"/>
  <c r="A22" i="18" s="1"/>
  <c r="A23" i="18" s="1"/>
  <c r="A24" i="18" s="1"/>
  <c r="A25" i="18" s="1"/>
  <c r="A26" i="18" s="1"/>
  <c r="A27" i="18" s="1"/>
  <c r="E6" i="8"/>
  <c r="F6" i="8"/>
  <c r="S6" i="8" s="1"/>
  <c r="G6" i="8"/>
  <c r="M6" i="8"/>
  <c r="O6" i="8"/>
  <c r="T6" i="8" s="1"/>
  <c r="P6" i="8"/>
  <c r="Q6" i="8"/>
  <c r="R6" i="8"/>
  <c r="U6" i="8" s="1"/>
  <c r="V6" i="8"/>
  <c r="W6" i="8"/>
  <c r="E7" i="8"/>
  <c r="M7" i="8"/>
  <c r="O7" i="8"/>
  <c r="E8" i="8"/>
  <c r="F8" i="8"/>
  <c r="V8" i="8" s="1"/>
  <c r="M8" i="8"/>
  <c r="O8" i="8"/>
  <c r="E9" i="8"/>
  <c r="W9" i="8" s="1"/>
  <c r="F9" i="8"/>
  <c r="G9" i="8"/>
  <c r="X9" i="8" s="1"/>
  <c r="M9" i="8"/>
  <c r="O9" i="8"/>
  <c r="Q9" i="8"/>
  <c r="R9" i="8"/>
  <c r="Y9" i="8"/>
  <c r="E10" i="8"/>
  <c r="W10" i="8" s="1"/>
  <c r="F10" i="8"/>
  <c r="G10" i="8"/>
  <c r="X10" i="8" s="1"/>
  <c r="Y10" i="8" s="1"/>
  <c r="M10" i="8"/>
  <c r="O10" i="8"/>
  <c r="V10" i="8"/>
  <c r="E11" i="8"/>
  <c r="G11" i="8" s="1"/>
  <c r="X11" i="8" s="1"/>
  <c r="Y11" i="8" s="1"/>
  <c r="F11" i="8"/>
  <c r="M11" i="8"/>
  <c r="O11" i="8"/>
  <c r="W11" i="8"/>
  <c r="E12" i="8"/>
  <c r="F12" i="8"/>
  <c r="G12" i="8"/>
  <c r="M12" i="8"/>
  <c r="O12" i="8"/>
  <c r="X12" i="8" s="1"/>
  <c r="Y12" i="8" s="1"/>
  <c r="P12" i="8"/>
  <c r="T12" i="8"/>
  <c r="W12" i="8"/>
  <c r="E13" i="8"/>
  <c r="F13" i="8"/>
  <c r="G13" i="8"/>
  <c r="M13" i="8"/>
  <c r="P13" i="8" s="1"/>
  <c r="O13" i="8"/>
  <c r="T13" i="8" s="1"/>
  <c r="V13" i="8"/>
  <c r="W13" i="8"/>
  <c r="E14" i="8"/>
  <c r="F14" i="8"/>
  <c r="S14" i="8" s="1"/>
  <c r="G14" i="8"/>
  <c r="M14" i="8"/>
  <c r="O14" i="8"/>
  <c r="T14" i="8" s="1"/>
  <c r="P14" i="8"/>
  <c r="Q14" i="8"/>
  <c r="R14" i="8"/>
  <c r="U14" i="8" s="1"/>
  <c r="V14" i="8"/>
  <c r="W14" i="8"/>
  <c r="E15" i="8"/>
  <c r="M15" i="8"/>
  <c r="O15" i="8"/>
  <c r="E16" i="8"/>
  <c r="F16" i="8"/>
  <c r="V16" i="8" s="1"/>
  <c r="M16" i="8"/>
  <c r="O16" i="8"/>
  <c r="E17" i="8"/>
  <c r="W17" i="8" s="1"/>
  <c r="F17" i="8"/>
  <c r="G17" i="8"/>
  <c r="X17" i="8" s="1"/>
  <c r="M17" i="8"/>
  <c r="O17" i="8"/>
  <c r="Q17" i="8"/>
  <c r="R17" i="8"/>
  <c r="S17" i="8"/>
  <c r="Y17" i="8"/>
  <c r="E18" i="8"/>
  <c r="W18" i="8" s="1"/>
  <c r="F18" i="8"/>
  <c r="G18" i="8"/>
  <c r="X18" i="8" s="1"/>
  <c r="Y18" i="8" s="1"/>
  <c r="M18" i="8"/>
  <c r="O18" i="8"/>
  <c r="V18" i="8"/>
  <c r="E19" i="8"/>
  <c r="F19" i="8"/>
  <c r="G19" i="8"/>
  <c r="X19" i="8" s="1"/>
  <c r="Y19" i="8" s="1"/>
  <c r="M19" i="8"/>
  <c r="O19" i="8"/>
  <c r="W19" i="8"/>
  <c r="AH20" i="8"/>
  <c r="AH21" i="8" s="1"/>
  <c r="AK20" i="8"/>
  <c r="AL20" i="8"/>
  <c r="AI21" i="8"/>
  <c r="AK21" i="8"/>
  <c r="AL21" i="8"/>
  <c r="E23" i="8"/>
  <c r="W23" i="8" s="1"/>
  <c r="J23" i="8"/>
  <c r="M23" i="8"/>
  <c r="O23" i="8"/>
  <c r="E24" i="8"/>
  <c r="W24" i="8" s="1"/>
  <c r="F24" i="8"/>
  <c r="V24" i="8" s="1"/>
  <c r="G24" i="8"/>
  <c r="X24" i="8" s="1"/>
  <c r="Y24" i="8" s="1"/>
  <c r="J24" i="8"/>
  <c r="M24" i="8"/>
  <c r="O24" i="8"/>
  <c r="S24" i="8"/>
  <c r="T24" i="8"/>
  <c r="E25" i="8"/>
  <c r="F25" i="8"/>
  <c r="V25" i="8" s="1"/>
  <c r="G25" i="8"/>
  <c r="J25" i="8"/>
  <c r="S25" i="8" s="1"/>
  <c r="M25" i="8"/>
  <c r="O25" i="8"/>
  <c r="T25" i="8"/>
  <c r="X25" i="8"/>
  <c r="Y25" i="8" s="1"/>
  <c r="E26" i="8"/>
  <c r="F26" i="8"/>
  <c r="V26" i="8" s="1"/>
  <c r="G26" i="8"/>
  <c r="J26" i="8"/>
  <c r="S26" i="8" s="1"/>
  <c r="M26" i="8"/>
  <c r="O26" i="8"/>
  <c r="P26" i="8"/>
  <c r="T26" i="8"/>
  <c r="X26" i="8"/>
  <c r="Y26" i="8"/>
  <c r="E27" i="8"/>
  <c r="W27" i="8" s="1"/>
  <c r="J27" i="8"/>
  <c r="M27" i="8"/>
  <c r="O27" i="8"/>
  <c r="E28" i="8"/>
  <c r="W28" i="8" s="1"/>
  <c r="F28" i="8"/>
  <c r="V28" i="8" s="1"/>
  <c r="G28" i="8"/>
  <c r="X28" i="8" s="1"/>
  <c r="Y28" i="8" s="1"/>
  <c r="J28" i="8"/>
  <c r="M28" i="8"/>
  <c r="O28" i="8"/>
  <c r="S28" i="8"/>
  <c r="T28" i="8"/>
  <c r="E29" i="8"/>
  <c r="F29" i="8"/>
  <c r="V29" i="8" s="1"/>
  <c r="G29" i="8"/>
  <c r="J29" i="8"/>
  <c r="S29" i="8" s="1"/>
  <c r="M29" i="8"/>
  <c r="O29" i="8"/>
  <c r="T29" i="8"/>
  <c r="X29" i="8"/>
  <c r="Y29" i="8" s="1"/>
  <c r="E30" i="8"/>
  <c r="F30" i="8"/>
  <c r="V30" i="8" s="1"/>
  <c r="G30" i="8"/>
  <c r="J30" i="8"/>
  <c r="S30" i="8" s="1"/>
  <c r="M30" i="8"/>
  <c r="O30" i="8"/>
  <c r="P30" i="8"/>
  <c r="T30" i="8"/>
  <c r="X30" i="8"/>
  <c r="Y30" i="8"/>
  <c r="E31" i="8"/>
  <c r="W31" i="8" s="1"/>
  <c r="J31" i="8"/>
  <c r="M31" i="8"/>
  <c r="O31" i="8"/>
  <c r="E32" i="8"/>
  <c r="W32" i="8" s="1"/>
  <c r="F32" i="8"/>
  <c r="V32" i="8" s="1"/>
  <c r="G32" i="8"/>
  <c r="X32" i="8" s="1"/>
  <c r="Y32" i="8" s="1"/>
  <c r="J32" i="8"/>
  <c r="M32" i="8"/>
  <c r="O32" i="8"/>
  <c r="S32" i="8"/>
  <c r="T32" i="8"/>
  <c r="J33" i="8"/>
  <c r="M33" i="8"/>
  <c r="O33" i="8"/>
  <c r="K34" i="8"/>
  <c r="L34" i="8"/>
  <c r="M34" i="8"/>
  <c r="N34" i="8"/>
  <c r="O34" i="8"/>
  <c r="P5" i="7"/>
  <c r="P8" i="7" s="1"/>
  <c r="T5" i="7"/>
  <c r="T6" i="7" s="1"/>
  <c r="J8" i="6"/>
  <c r="K8" i="6"/>
  <c r="L8" i="6"/>
  <c r="K16" i="6"/>
  <c r="E29" i="6"/>
  <c r="M29" i="6" s="1"/>
  <c r="U58" i="17"/>
  <c r="U53" i="17"/>
  <c r="U51" i="17"/>
  <c r="U50" i="17"/>
  <c r="U48" i="17"/>
  <c r="U46" i="17"/>
  <c r="U45" i="17"/>
  <c r="U37" i="17"/>
  <c r="U34" i="17"/>
  <c r="U33" i="17"/>
  <c r="U31" i="17"/>
  <c r="U30" i="17"/>
  <c r="U29" i="17"/>
  <c r="U28" i="17"/>
  <c r="U27" i="17"/>
  <c r="U26" i="17"/>
  <c r="U25" i="17"/>
  <c r="U24" i="17"/>
  <c r="U22" i="17"/>
  <c r="U21" i="17"/>
  <c r="U19" i="17"/>
  <c r="U18" i="17"/>
  <c r="U17" i="17"/>
  <c r="U16" i="17"/>
  <c r="T58" i="17"/>
  <c r="T53" i="17"/>
  <c r="T51" i="17"/>
  <c r="T50" i="17"/>
  <c r="T48" i="17"/>
  <c r="T46" i="17"/>
  <c r="T45" i="17"/>
  <c r="T44" i="17"/>
  <c r="U44" i="17" s="1"/>
  <c r="T43" i="17"/>
  <c r="U43" i="17" s="1"/>
  <c r="T37" i="17"/>
  <c r="T33" i="17"/>
  <c r="T31" i="17"/>
  <c r="T30" i="17"/>
  <c r="T29" i="17"/>
  <c r="T28" i="17"/>
  <c r="T27" i="17"/>
  <c r="T26" i="17"/>
  <c r="T25" i="17"/>
  <c r="T24" i="17"/>
  <c r="T22" i="17"/>
  <c r="T21" i="17"/>
  <c r="T19" i="17"/>
  <c r="T18" i="17"/>
  <c r="T17" i="17"/>
  <c r="T16" i="17"/>
  <c r="Q12" i="17"/>
  <c r="B60" i="17"/>
  <c r="D58" i="17"/>
  <c r="D60" i="17" s="1"/>
  <c r="Q57" i="17"/>
  <c r="Q56" i="17"/>
  <c r="Q55" i="17"/>
  <c r="Q54" i="17"/>
  <c r="Q53" i="17"/>
  <c r="M53" i="17"/>
  <c r="J53" i="17"/>
  <c r="Q52" i="17"/>
  <c r="M52" i="17"/>
  <c r="T52" i="17" s="1"/>
  <c r="M50" i="17"/>
  <c r="K50" i="17"/>
  <c r="G50" i="17"/>
  <c r="Q49" i="17"/>
  <c r="K49" i="17"/>
  <c r="G49" i="17"/>
  <c r="R48" i="17"/>
  <c r="Q47" i="17"/>
  <c r="G46" i="17"/>
  <c r="G45" i="17"/>
  <c r="Q44" i="17"/>
  <c r="M44" i="17"/>
  <c r="Q43" i="17"/>
  <c r="M43" i="17"/>
  <c r="Q42" i="17"/>
  <c r="Q41" i="17"/>
  <c r="M41" i="17"/>
  <c r="T41" i="17" s="1"/>
  <c r="U41" i="17" s="1"/>
  <c r="Q40" i="17"/>
  <c r="Q39" i="17"/>
  <c r="J39" i="17"/>
  <c r="J40" i="17" s="1"/>
  <c r="F39" i="17"/>
  <c r="F40" i="17" s="1"/>
  <c r="Q38" i="17"/>
  <c r="R37" i="17"/>
  <c r="P37" i="17"/>
  <c r="Q36" i="17"/>
  <c r="Q35" i="17"/>
  <c r="D33" i="17"/>
  <c r="D31" i="17"/>
  <c r="M30" i="17"/>
  <c r="F30" i="17"/>
  <c r="M29" i="17"/>
  <c r="F29" i="17"/>
  <c r="M28" i="17"/>
  <c r="F28" i="17"/>
  <c r="M27" i="17"/>
  <c r="F27" i="17"/>
  <c r="M26" i="17"/>
  <c r="F26" i="17"/>
  <c r="D24" i="17"/>
  <c r="D22" i="17"/>
  <c r="M21" i="17"/>
  <c r="Q20" i="17"/>
  <c r="M17" i="17"/>
  <c r="M16" i="17"/>
  <c r="Q15" i="17"/>
  <c r="Q14" i="17"/>
  <c r="Q13" i="17"/>
  <c r="D10" i="17"/>
  <c r="E21" i="16"/>
  <c r="H21" i="16" s="1"/>
  <c r="I21" i="16" s="1"/>
  <c r="F20" i="16"/>
  <c r="D20" i="16"/>
  <c r="L18" i="16"/>
  <c r="M18" i="16" s="1"/>
  <c r="G18" i="16"/>
  <c r="L17" i="16"/>
  <c r="M17" i="16" s="1"/>
  <c r="M19" i="16" s="1"/>
  <c r="M20" i="16" s="1"/>
  <c r="I16" i="16"/>
  <c r="E15" i="16"/>
  <c r="L14" i="16"/>
  <c r="G14" i="16"/>
  <c r="F13" i="16"/>
  <c r="F12" i="16"/>
  <c r="E12" i="16"/>
  <c r="E16" i="16" s="1"/>
  <c r="E18" i="16" s="1"/>
  <c r="E11" i="16"/>
  <c r="H11" i="16" s="1"/>
  <c r="G10" i="16"/>
  <c r="F10" i="16"/>
  <c r="E10" i="16"/>
  <c r="G9" i="16"/>
  <c r="F9" i="16"/>
  <c r="E9" i="16"/>
  <c r="H9" i="16" s="1"/>
  <c r="K4" i="16"/>
  <c r="K5" i="16" s="1"/>
  <c r="H4" i="16"/>
  <c r="G4" i="16"/>
  <c r="I4" i="16" s="1"/>
  <c r="I5" i="16"/>
  <c r="H19" i="14"/>
  <c r="H18" i="14"/>
  <c r="H17" i="14"/>
  <c r="H16" i="14"/>
  <c r="H15" i="14"/>
  <c r="H14" i="14"/>
  <c r="H13" i="14"/>
  <c r="H12" i="14"/>
  <c r="H11" i="14"/>
  <c r="H10" i="14"/>
  <c r="H9" i="14"/>
  <c r="H8" i="14"/>
  <c r="H7" i="14"/>
  <c r="H6" i="14"/>
  <c r="H5" i="14"/>
  <c r="H20" i="14" s="1"/>
  <c r="G74" i="13"/>
  <c r="K5" i="7"/>
  <c r="E22" i="6"/>
  <c r="M22" i="6" s="1"/>
  <c r="E21" i="6"/>
  <c r="N21" i="6" s="1"/>
  <c r="E20" i="6"/>
  <c r="N20" i="6" s="1"/>
  <c r="E19" i="6"/>
  <c r="N19" i="6" s="1"/>
  <c r="E23" i="6"/>
  <c r="M23" i="6" s="1"/>
  <c r="E10" i="6"/>
  <c r="J10" i="6" s="1"/>
  <c r="E11" i="6"/>
  <c r="K11" i="6" s="1"/>
  <c r="E12" i="6"/>
  <c r="J12" i="6" s="1"/>
  <c r="E6" i="6"/>
  <c r="L6" i="6" s="1"/>
  <c r="Q16" i="9"/>
  <c r="P15" i="9"/>
  <c r="N15" i="9"/>
  <c r="L15" i="9"/>
  <c r="P14" i="9"/>
  <c r="P13" i="9"/>
  <c r="M13" i="9"/>
  <c r="M14" i="9" s="1"/>
  <c r="P12" i="9"/>
  <c r="Q12" i="9" s="1"/>
  <c r="Q11" i="9"/>
  <c r="P9" i="9"/>
  <c r="F6" i="9"/>
  <c r="E6" i="9"/>
  <c r="K15" i="7"/>
  <c r="L15" i="7" s="1"/>
  <c r="K14" i="7"/>
  <c r="L14" i="7" s="1"/>
  <c r="K13" i="7"/>
  <c r="L13" i="7" s="1"/>
  <c r="K12" i="7"/>
  <c r="L12" i="7" s="1"/>
  <c r="K11" i="7"/>
  <c r="L11" i="7" s="1"/>
  <c r="F8" i="7"/>
  <c r="S7" i="7"/>
  <c r="R7" i="7"/>
  <c r="S6" i="7"/>
  <c r="R6" i="7"/>
  <c r="S5" i="7"/>
  <c r="R5" i="7"/>
  <c r="R8" i="7" s="1"/>
  <c r="O5" i="7"/>
  <c r="O8" i="7" s="1"/>
  <c r="N5" i="7"/>
  <c r="N8" i="7" s="1"/>
  <c r="M5" i="7"/>
  <c r="M8" i="7" s="1"/>
  <c r="F8" i="2" s="1"/>
  <c r="L5" i="7"/>
  <c r="L8" i="7" s="1"/>
  <c r="F7" i="2" s="1"/>
  <c r="K8" i="7"/>
  <c r="F6" i="2" s="1"/>
  <c r="E27" i="6"/>
  <c r="N27" i="6" s="1"/>
  <c r="E26" i="6"/>
  <c r="M26" i="6" s="1"/>
  <c r="E25" i="6"/>
  <c r="M25" i="6" s="1"/>
  <c r="E24" i="6"/>
  <c r="M24" i="6" s="1"/>
  <c r="E16" i="6"/>
  <c r="L16" i="6" s="1"/>
  <c r="E14" i="6"/>
  <c r="J14" i="6" s="1"/>
  <c r="E13" i="6"/>
  <c r="J13" i="6" s="1"/>
  <c r="E9" i="6"/>
  <c r="J9" i="6" s="1"/>
  <c r="E7" i="6"/>
  <c r="J7" i="6" s="1"/>
  <c r="T7" i="7" l="1"/>
  <c r="T8" i="7"/>
  <c r="M9" i="18"/>
  <c r="E3" i="18" s="1"/>
  <c r="E4" i="18" s="1"/>
  <c r="U52" i="17"/>
  <c r="V52" i="17"/>
  <c r="W52" i="17" s="1"/>
  <c r="Q60" i="17"/>
  <c r="K9" i="9"/>
  <c r="G18" i="11"/>
  <c r="E16" i="10"/>
  <c r="F3" i="18"/>
  <c r="G6" i="2" s="1"/>
  <c r="J16" i="6"/>
  <c r="L10" i="6"/>
  <c r="K10" i="6"/>
  <c r="N24" i="6"/>
  <c r="E18" i="11"/>
  <c r="S31" i="8"/>
  <c r="S23" i="8"/>
  <c r="P11" i="8"/>
  <c r="Q11" i="8"/>
  <c r="R11" i="8"/>
  <c r="P19" i="8"/>
  <c r="Q19" i="8"/>
  <c r="R19" i="8"/>
  <c r="U19" i="8" s="1"/>
  <c r="V11" i="8"/>
  <c r="T8" i="8"/>
  <c r="G8" i="8"/>
  <c r="X8" i="8" s="1"/>
  <c r="Y8" i="8" s="1"/>
  <c r="W8" i="8"/>
  <c r="R32" i="8"/>
  <c r="U32" i="8" s="1"/>
  <c r="R28" i="8"/>
  <c r="U28" i="8" s="1"/>
  <c r="R24" i="8"/>
  <c r="U24" i="8" s="1"/>
  <c r="V19" i="8"/>
  <c r="T16" i="8"/>
  <c r="G16" i="8"/>
  <c r="X16" i="8" s="1"/>
  <c r="Y16" i="8" s="1"/>
  <c r="W16" i="8"/>
  <c r="X13" i="8"/>
  <c r="Y13" i="8" s="1"/>
  <c r="P10" i="8"/>
  <c r="Q10" i="8"/>
  <c r="S8" i="8"/>
  <c r="J34" i="8"/>
  <c r="Q32" i="8"/>
  <c r="Q28" i="8"/>
  <c r="Q24" i="8"/>
  <c r="P18" i="8"/>
  <c r="Q18" i="8"/>
  <c r="S16" i="8"/>
  <c r="R13" i="8"/>
  <c r="U13" i="8" s="1"/>
  <c r="T11" i="8"/>
  <c r="R8" i="8"/>
  <c r="F7" i="8"/>
  <c r="G7" i="8"/>
  <c r="E20" i="8"/>
  <c r="E33" i="8"/>
  <c r="W33" i="8" s="1"/>
  <c r="P32" i="8"/>
  <c r="R29" i="8"/>
  <c r="U29" i="8" s="1"/>
  <c r="W29" i="8"/>
  <c r="P28" i="8"/>
  <c r="R25" i="8"/>
  <c r="U25" i="8" s="1"/>
  <c r="W25" i="8"/>
  <c r="W34" i="8" s="1"/>
  <c r="P24" i="8"/>
  <c r="T19" i="8"/>
  <c r="R16" i="8"/>
  <c r="F15" i="8"/>
  <c r="G15" i="8"/>
  <c r="X15" i="8" s="1"/>
  <c r="Y15" i="8" s="1"/>
  <c r="S11" i="8"/>
  <c r="T10" i="8"/>
  <c r="Q8" i="8"/>
  <c r="W7" i="8"/>
  <c r="Q29" i="8"/>
  <c r="Q25" i="8"/>
  <c r="S19" i="8"/>
  <c r="T18" i="8"/>
  <c r="Q16" i="8"/>
  <c r="W15" i="8"/>
  <c r="S10" i="8"/>
  <c r="V9" i="8"/>
  <c r="P9" i="8"/>
  <c r="P8" i="8"/>
  <c r="X6" i="8"/>
  <c r="Y6" i="8" s="1"/>
  <c r="G31" i="8"/>
  <c r="X31" i="8" s="1"/>
  <c r="Y31" i="8" s="1"/>
  <c r="R30" i="8"/>
  <c r="U30" i="8" s="1"/>
  <c r="W30" i="8"/>
  <c r="P29" i="8"/>
  <c r="G27" i="8"/>
  <c r="X27" i="8" s="1"/>
  <c r="Y27" i="8" s="1"/>
  <c r="R26" i="8"/>
  <c r="U26" i="8" s="1"/>
  <c r="W26" i="8"/>
  <c r="P25" i="8"/>
  <c r="G23" i="8"/>
  <c r="S18" i="8"/>
  <c r="V17" i="8"/>
  <c r="P17" i="8"/>
  <c r="P16" i="8"/>
  <c r="X14" i="8"/>
  <c r="Y14" i="8" s="1"/>
  <c r="Q13" i="8"/>
  <c r="Q12" i="8"/>
  <c r="R12" i="8"/>
  <c r="S12" i="8"/>
  <c r="R10" i="8"/>
  <c r="T9" i="8"/>
  <c r="U9" i="8" s="1"/>
  <c r="F31" i="8"/>
  <c r="Q30" i="8"/>
  <c r="F27" i="8"/>
  <c r="Q26" i="8"/>
  <c r="F23" i="8"/>
  <c r="R18" i="8"/>
  <c r="U18" i="8" s="1"/>
  <c r="T17" i="8"/>
  <c r="U17" i="8" s="1"/>
  <c r="V12" i="8"/>
  <c r="S9" i="8"/>
  <c r="S13" i="8"/>
  <c r="U8" i="7"/>
  <c r="S8" i="7"/>
  <c r="Q8" i="7"/>
  <c r="L13" i="6"/>
  <c r="K13" i="6"/>
  <c r="L12" i="6"/>
  <c r="K12" i="6"/>
  <c r="J11" i="6"/>
  <c r="M27" i="6"/>
  <c r="N23" i="6"/>
  <c r="N25" i="6"/>
  <c r="L7" i="6"/>
  <c r="N26" i="6"/>
  <c r="K7" i="6"/>
  <c r="N29" i="6"/>
  <c r="J6" i="6"/>
  <c r="L14" i="6"/>
  <c r="K9" i="6"/>
  <c r="M20" i="6"/>
  <c r="L9" i="6"/>
  <c r="K14" i="6"/>
  <c r="L11" i="6"/>
  <c r="M21" i="6"/>
  <c r="N22" i="6"/>
  <c r="E30" i="6"/>
  <c r="M19" i="6"/>
  <c r="M57" i="17"/>
  <c r="T57" i="17" s="1"/>
  <c r="U57" i="17" s="1"/>
  <c r="M56" i="17"/>
  <c r="T56" i="17" s="1"/>
  <c r="U56" i="17" s="1"/>
  <c r="M55" i="17"/>
  <c r="T55" i="17" s="1"/>
  <c r="M54" i="17"/>
  <c r="T54" i="17" s="1"/>
  <c r="J54" i="17"/>
  <c r="J55" i="17"/>
  <c r="L50" i="17"/>
  <c r="R50" i="17"/>
  <c r="P50" i="17"/>
  <c r="N50" i="17" s="1"/>
  <c r="M49" i="17"/>
  <c r="T49" i="17" s="1"/>
  <c r="U49" i="17" s="1"/>
  <c r="R49" i="17"/>
  <c r="P49" i="17"/>
  <c r="N49" i="17" s="1"/>
  <c r="L49" i="17"/>
  <c r="M47" i="17"/>
  <c r="T47" i="17" s="1"/>
  <c r="U47" i="17" s="1"/>
  <c r="M42" i="17"/>
  <c r="T42" i="17" s="1"/>
  <c r="U42" i="17" s="1"/>
  <c r="M40" i="17"/>
  <c r="T40" i="17" s="1"/>
  <c r="U40" i="17" s="1"/>
  <c r="M39" i="17"/>
  <c r="T39" i="17" s="1"/>
  <c r="U39" i="17" s="1"/>
  <c r="M38" i="17"/>
  <c r="T38" i="17" s="1"/>
  <c r="U38" i="17" s="1"/>
  <c r="M36" i="17"/>
  <c r="T36" i="17" s="1"/>
  <c r="U36" i="17" s="1"/>
  <c r="M35" i="17"/>
  <c r="T35" i="17" s="1"/>
  <c r="U35" i="17" s="1"/>
  <c r="H42" i="17"/>
  <c r="G42" i="17" s="1"/>
  <c r="H41" i="17"/>
  <c r="G41" i="17" s="1"/>
  <c r="H40" i="17"/>
  <c r="G40" i="17" s="1"/>
  <c r="L39" i="17"/>
  <c r="K39" i="17" s="1"/>
  <c r="H39" i="17"/>
  <c r="G39" i="17" s="1"/>
  <c r="L38" i="17"/>
  <c r="K38" i="17" s="1"/>
  <c r="H38" i="17"/>
  <c r="G38" i="17" s="1"/>
  <c r="H57" i="17"/>
  <c r="G57" i="17" s="1"/>
  <c r="L40" i="17"/>
  <c r="K40" i="17" s="1"/>
  <c r="L41" i="17"/>
  <c r="K41" i="17" s="1"/>
  <c r="L37" i="17"/>
  <c r="H34" i="17"/>
  <c r="L57" i="17"/>
  <c r="K57" i="17" s="1"/>
  <c r="L56" i="17"/>
  <c r="K56" i="17" s="1"/>
  <c r="H56" i="17"/>
  <c r="G56" i="17" s="1"/>
  <c r="H51" i="17"/>
  <c r="L44" i="17"/>
  <c r="K44" i="17" s="1"/>
  <c r="L47" i="17"/>
  <c r="K47" i="17" s="1"/>
  <c r="H47" i="17"/>
  <c r="G47" i="17" s="1"/>
  <c r="L43" i="17"/>
  <c r="K43" i="17" s="1"/>
  <c r="H43" i="17"/>
  <c r="G43" i="17" s="1"/>
  <c r="L42" i="17"/>
  <c r="K42" i="17" s="1"/>
  <c r="H37" i="17"/>
  <c r="L27" i="17"/>
  <c r="K27" i="17" s="1"/>
  <c r="H27" i="17"/>
  <c r="G27" i="17" s="1"/>
  <c r="H26" i="17"/>
  <c r="H29" i="17"/>
  <c r="G29" i="17" s="1"/>
  <c r="L26" i="17"/>
  <c r="L30" i="17"/>
  <c r="K30" i="17" s="1"/>
  <c r="H30" i="17"/>
  <c r="G30" i="17" s="1"/>
  <c r="L29" i="17"/>
  <c r="K29" i="17" s="1"/>
  <c r="L28" i="17"/>
  <c r="K28" i="17" s="1"/>
  <c r="H28" i="17"/>
  <c r="G28" i="17" s="1"/>
  <c r="M20" i="17"/>
  <c r="T20" i="17" s="1"/>
  <c r="U20" i="17" s="1"/>
  <c r="M15" i="17"/>
  <c r="T15" i="17" s="1"/>
  <c r="U15" i="17" s="1"/>
  <c r="M14" i="17"/>
  <c r="T14" i="17" s="1"/>
  <c r="U14" i="17" s="1"/>
  <c r="M13" i="17"/>
  <c r="T13" i="17" s="1"/>
  <c r="U13" i="17" s="1"/>
  <c r="L16" i="17"/>
  <c r="K16" i="17" s="1"/>
  <c r="H12" i="17"/>
  <c r="H15" i="17"/>
  <c r="G15" i="17" s="1"/>
  <c r="H13" i="17"/>
  <c r="G13" i="17" s="1"/>
  <c r="H16" i="17"/>
  <c r="G16" i="17" s="1"/>
  <c r="L14" i="17"/>
  <c r="K14" i="17" s="1"/>
  <c r="L17" i="17"/>
  <c r="K17" i="17" s="1"/>
  <c r="H19" i="17"/>
  <c r="L15" i="17"/>
  <c r="K15" i="17" s="1"/>
  <c r="H14" i="17"/>
  <c r="G14" i="17" s="1"/>
  <c r="L13" i="17"/>
  <c r="K13" i="17" s="1"/>
  <c r="H17" i="17"/>
  <c r="G17" i="17" s="1"/>
  <c r="L12" i="17"/>
  <c r="E20" i="16"/>
  <c r="H20" i="16" s="1"/>
  <c r="I20" i="16" s="1"/>
  <c r="H15" i="16"/>
  <c r="E13" i="16"/>
  <c r="H10" i="16"/>
  <c r="I9" i="16" s="1"/>
  <c r="H19" i="16"/>
  <c r="I19" i="16" s="1"/>
  <c r="H13" i="16"/>
  <c r="E14" i="16"/>
  <c r="H14" i="16" s="1"/>
  <c r="H5" i="10"/>
  <c r="F6" i="11"/>
  <c r="H13" i="10"/>
  <c r="H12" i="10"/>
  <c r="H11" i="10"/>
  <c r="H10" i="10"/>
  <c r="M15" i="9"/>
  <c r="Q14" i="9"/>
  <c r="Q15" i="9"/>
  <c r="Q9" i="9"/>
  <c r="Q13" i="9"/>
  <c r="K6" i="6"/>
  <c r="N6" i="6"/>
  <c r="V54" i="17" l="1"/>
  <c r="W54" i="17" s="1"/>
  <c r="U54" i="17"/>
  <c r="U59" i="17" s="1"/>
  <c r="V55" i="17"/>
  <c r="W55" i="17" s="1"/>
  <c r="U55" i="17"/>
  <c r="F4" i="18"/>
  <c r="K9" i="16" s="1"/>
  <c r="E5" i="18"/>
  <c r="G20" i="8"/>
  <c r="X7" i="8"/>
  <c r="Y7" i="8" s="1"/>
  <c r="U10" i="8"/>
  <c r="T7" i="8"/>
  <c r="V7" i="8"/>
  <c r="Q7" i="8"/>
  <c r="R7" i="8"/>
  <c r="S7" i="8"/>
  <c r="P7" i="8"/>
  <c r="F20" i="8"/>
  <c r="U8" i="8"/>
  <c r="V23" i="8"/>
  <c r="T23" i="8"/>
  <c r="F33" i="8"/>
  <c r="P23" i="8"/>
  <c r="Q23" i="8"/>
  <c r="R23" i="8"/>
  <c r="U12" i="8"/>
  <c r="X23" i="8"/>
  <c r="G33" i="8"/>
  <c r="X33" i="8" s="1"/>
  <c r="Y33" i="8" s="1"/>
  <c r="T15" i="8"/>
  <c r="V15" i="8"/>
  <c r="R15" i="8"/>
  <c r="U15" i="8" s="1"/>
  <c r="S15" i="8"/>
  <c r="P15" i="8"/>
  <c r="Q15" i="8"/>
  <c r="V27" i="8"/>
  <c r="T27" i="8"/>
  <c r="P27" i="8"/>
  <c r="Q27" i="8"/>
  <c r="R27" i="8"/>
  <c r="U27" i="8" s="1"/>
  <c r="U16" i="8"/>
  <c r="S27" i="8"/>
  <c r="U11" i="8"/>
  <c r="V31" i="8"/>
  <c r="T31" i="8"/>
  <c r="P31" i="8"/>
  <c r="Q31" i="8"/>
  <c r="R31" i="8"/>
  <c r="U31" i="8" s="1"/>
  <c r="E34" i="8"/>
  <c r="F18" i="11"/>
  <c r="G6" i="11"/>
  <c r="R41" i="17"/>
  <c r="P41" i="17"/>
  <c r="N41" i="17" s="1"/>
  <c r="L35" i="17"/>
  <c r="G34" i="17"/>
  <c r="L36" i="17"/>
  <c r="K36" i="17" s="1"/>
  <c r="H59" i="17"/>
  <c r="K52" i="17"/>
  <c r="K53" i="17"/>
  <c r="K55" i="17"/>
  <c r="K54" i="17"/>
  <c r="G51" i="17"/>
  <c r="R44" i="17"/>
  <c r="P44" i="17"/>
  <c r="R43" i="17"/>
  <c r="P43" i="17"/>
  <c r="N43" i="17" s="1"/>
  <c r="R27" i="17"/>
  <c r="P27" i="17"/>
  <c r="N27" i="17" s="1"/>
  <c r="H32" i="17"/>
  <c r="G26" i="17"/>
  <c r="K26" i="17"/>
  <c r="L32" i="17"/>
  <c r="P30" i="17"/>
  <c r="R30" i="17"/>
  <c r="R29" i="17"/>
  <c r="P29" i="17"/>
  <c r="N29" i="17" s="1"/>
  <c r="P28" i="17"/>
  <c r="R28" i="17"/>
  <c r="P16" i="17"/>
  <c r="N16" i="17" s="1"/>
  <c r="R16" i="17"/>
  <c r="H23" i="17"/>
  <c r="G12" i="17"/>
  <c r="P17" i="17"/>
  <c r="N17" i="17" s="1"/>
  <c r="R17" i="17"/>
  <c r="L21" i="17"/>
  <c r="K21" i="17" s="1"/>
  <c r="L20" i="17"/>
  <c r="K20" i="17" s="1"/>
  <c r="G19" i="17"/>
  <c r="K12" i="17"/>
  <c r="L23" i="17"/>
  <c r="P39" i="17"/>
  <c r="R39" i="17"/>
  <c r="N39" i="17" s="1"/>
  <c r="P38" i="17"/>
  <c r="R38" i="17"/>
  <c r="N38" i="17" s="1"/>
  <c r="P40" i="17"/>
  <c r="R40" i="17"/>
  <c r="N40" i="17" s="1"/>
  <c r="P57" i="17"/>
  <c r="R57" i="17"/>
  <c r="N57" i="17" s="1"/>
  <c r="P56" i="17"/>
  <c r="R56" i="17"/>
  <c r="N56" i="17" s="1"/>
  <c r="P47" i="17"/>
  <c r="R47" i="17"/>
  <c r="N47" i="17" s="1"/>
  <c r="P42" i="17"/>
  <c r="R42" i="17"/>
  <c r="N42" i="17" s="1"/>
  <c r="P14" i="17"/>
  <c r="R14" i="17"/>
  <c r="N14" i="17" s="1"/>
  <c r="P15" i="17"/>
  <c r="R15" i="17"/>
  <c r="N15" i="17" s="1"/>
  <c r="P13" i="17"/>
  <c r="R13" i="17"/>
  <c r="N13" i="17" s="1"/>
  <c r="I12" i="16"/>
  <c r="H16" i="10"/>
  <c r="G13" i="2" l="1"/>
  <c r="N44" i="17"/>
  <c r="D183" i="15"/>
  <c r="E6" i="18"/>
  <c r="F5" i="18"/>
  <c r="G7" i="2" s="1"/>
  <c r="V33" i="8"/>
  <c r="P33" i="8"/>
  <c r="Q33" i="8"/>
  <c r="R33" i="8"/>
  <c r="T33" i="8"/>
  <c r="S33" i="8"/>
  <c r="S34" i="8" s="1"/>
  <c r="U7" i="8"/>
  <c r="T34" i="8"/>
  <c r="V34" i="8"/>
  <c r="X34" i="8"/>
  <c r="Y23" i="8"/>
  <c r="Y34" i="8" s="1"/>
  <c r="U23" i="8"/>
  <c r="R34" i="8"/>
  <c r="F34" i="8"/>
  <c r="Q34" i="8"/>
  <c r="P34" i="8"/>
  <c r="G34" i="8"/>
  <c r="K35" i="17"/>
  <c r="R36" i="17"/>
  <c r="P36" i="17"/>
  <c r="N36" i="17" s="1"/>
  <c r="R52" i="17"/>
  <c r="L52" i="17"/>
  <c r="L59" i="17" s="1"/>
  <c r="L60" i="17" s="1"/>
  <c r="P52" i="17"/>
  <c r="N52" i="17" s="1"/>
  <c r="L53" i="17"/>
  <c r="R53" i="17"/>
  <c r="P53" i="17"/>
  <c r="N53" i="17" s="1"/>
  <c r="L55" i="17"/>
  <c r="R55" i="17"/>
  <c r="P55" i="17"/>
  <c r="N55" i="17" s="1"/>
  <c r="L54" i="17"/>
  <c r="R54" i="17"/>
  <c r="P54" i="17"/>
  <c r="N54" i="17" s="1"/>
  <c r="R26" i="17"/>
  <c r="P26" i="17"/>
  <c r="R21" i="17"/>
  <c r="P21" i="17"/>
  <c r="N21" i="17" s="1"/>
  <c r="R20" i="17"/>
  <c r="P20" i="17"/>
  <c r="N20" i="17" s="1"/>
  <c r="P12" i="17"/>
  <c r="H60" i="17"/>
  <c r="N30" i="17"/>
  <c r="N28" i="17"/>
  <c r="G14" i="2"/>
  <c r="G12" i="2" l="1"/>
  <c r="V41" i="17"/>
  <c r="W41" i="17" s="1"/>
  <c r="W60" i="17" s="1"/>
  <c r="E7" i="18"/>
  <c r="F6" i="18"/>
  <c r="G8" i="2" s="1"/>
  <c r="U33" i="8"/>
  <c r="U34" i="8" s="1"/>
  <c r="R35" i="17"/>
  <c r="R59" i="17" s="1"/>
  <c r="P35" i="17"/>
  <c r="N26" i="17"/>
  <c r="E8" i="18" l="1"/>
  <c r="F7" i="18"/>
  <c r="G9" i="2" s="1"/>
  <c r="N35" i="17"/>
  <c r="N59" i="17" s="1"/>
  <c r="P59" i="17"/>
  <c r="P60" i="17" s="1"/>
  <c r="P61" i="17" s="1"/>
  <c r="E9" i="18" l="1"/>
  <c r="F8" i="18"/>
  <c r="G10" i="2" s="1"/>
  <c r="M12" i="17"/>
  <c r="T12" i="17" s="1"/>
  <c r="U12" i="17" s="1"/>
  <c r="U23" i="17" s="1"/>
  <c r="U60" i="17" s="1"/>
  <c r="R12" i="17"/>
  <c r="N12" i="17" l="1"/>
  <c r="N23" i="17" s="1"/>
  <c r="N60" i="17" s="1"/>
  <c r="R23" i="17"/>
  <c r="R60" i="17" s="1"/>
  <c r="E10" i="18"/>
  <c r="F9" i="18"/>
  <c r="E11" i="18" l="1"/>
  <c r="F10" i="18"/>
  <c r="G11" i="2" l="1"/>
  <c r="G15" i="2" s="1"/>
  <c r="F11" i="18"/>
  <c r="E12" i="18"/>
  <c r="E13" i="18" l="1"/>
  <c r="F12" i="18"/>
  <c r="E14" i="18" l="1"/>
  <c r="F13" i="18"/>
  <c r="E15" i="18" l="1"/>
  <c r="F14" i="18"/>
  <c r="E16" i="18" l="1"/>
  <c r="F15" i="18"/>
  <c r="P6" i="9" l="1"/>
  <c r="K12" i="16"/>
  <c r="F16" i="18"/>
  <c r="E17" i="18"/>
  <c r="P3" i="9" l="1"/>
  <c r="K16" i="16"/>
  <c r="P7" i="9"/>
  <c r="Q7" i="9" s="1"/>
  <c r="Q6" i="9"/>
  <c r="E18" i="18"/>
  <c r="F17" i="18"/>
  <c r="P4" i="9" l="1"/>
  <c r="Q4" i="9" s="1"/>
  <c r="P8" i="9"/>
  <c r="Q8" i="9" s="1"/>
  <c r="K19" i="16"/>
  <c r="P5" i="9"/>
  <c r="Q5" i="9" s="1"/>
  <c r="Q3" i="9"/>
  <c r="E19" i="18"/>
  <c r="F18" i="18"/>
  <c r="E20" i="18" l="1"/>
  <c r="F19" i="18"/>
  <c r="E21" i="18" l="1"/>
  <c r="F20" i="18"/>
  <c r="K21" i="16" l="1"/>
  <c r="K20" i="16"/>
  <c r="F21" i="18"/>
  <c r="P10" i="9" s="1"/>
  <c r="Q10" i="9" s="1"/>
  <c r="Q17" i="9" s="1"/>
  <c r="E22" i="18"/>
  <c r="K22" i="16" l="1"/>
  <c r="E23" i="18"/>
  <c r="F22" i="18"/>
  <c r="E24" i="18" l="1"/>
  <c r="F23" i="18"/>
  <c r="F24" i="18" l="1"/>
  <c r="E25" i="18"/>
  <c r="E26" i="18" l="1"/>
  <c r="F25" i="18"/>
  <c r="E27" i="18" l="1"/>
  <c r="F26" i="18"/>
  <c r="F27" i="18" l="1"/>
  <c r="E28" i="18"/>
  <c r="F28" i="18" s="1"/>
</calcChain>
</file>

<file path=xl/sharedStrings.xml><?xml version="1.0" encoding="utf-8"?>
<sst xmlns="http://schemas.openxmlformats.org/spreadsheetml/2006/main" count="1261" uniqueCount="347">
  <si>
    <t>NHIT Eastan Project Pvt. Ltd</t>
  </si>
  <si>
    <t>S No</t>
  </si>
  <si>
    <t>Item Description</t>
  </si>
  <si>
    <t>Unit</t>
  </si>
  <si>
    <t>Rate</t>
  </si>
  <si>
    <t>Remarks</t>
  </si>
  <si>
    <t>Quantity</t>
  </si>
  <si>
    <t>Amount (Rs.)</t>
  </si>
  <si>
    <t>Sqm</t>
  </si>
  <si>
    <t>Cum</t>
  </si>
  <si>
    <t>Nos</t>
  </si>
  <si>
    <t>Nos.</t>
  </si>
  <si>
    <t>Total Amount:-</t>
  </si>
  <si>
    <t>Service Road</t>
  </si>
  <si>
    <t>Construction of New RD and junction improvement work</t>
  </si>
  <si>
    <t>S. No</t>
  </si>
  <si>
    <t>Chainage (km)</t>
  </si>
  <si>
    <t>Side</t>
  </si>
  <si>
    <t>Length (m)</t>
  </si>
  <si>
    <t>Width
 (m)</t>
  </si>
  <si>
    <t>Milling</t>
  </si>
  <si>
    <t>BC</t>
  </si>
  <si>
    <t>DBM</t>
  </si>
  <si>
    <t>Prime Coat (Sqm)</t>
  </si>
  <si>
    <t>Tack Coat (Sqm)</t>
  </si>
  <si>
    <t>BC Qty (Cum)</t>
  </si>
  <si>
    <t>Sch _B
/Maint.</t>
  </si>
  <si>
    <t>IE Observation</t>
  </si>
  <si>
    <t>From</t>
  </si>
  <si>
    <t>To</t>
  </si>
  <si>
    <t>DBM Location</t>
  </si>
  <si>
    <t>LHS</t>
  </si>
  <si>
    <t>SRD</t>
  </si>
  <si>
    <t>Sch _B</t>
  </si>
  <si>
    <t>3.5 Mtr width Balance</t>
  </si>
  <si>
    <t>RHS</t>
  </si>
  <si>
    <t>BC Location</t>
  </si>
  <si>
    <t>Total Qty:-</t>
  </si>
  <si>
    <t>Current Status of Initial Improvement works as per Schedule B (As on 08.11.2025)</t>
  </si>
  <si>
    <t>Junction improvement Work</t>
  </si>
  <si>
    <t>Sr.no.</t>
  </si>
  <si>
    <t>Description</t>
  </si>
  <si>
    <t>Km.</t>
  </si>
  <si>
    <t>Status of IE's Joint site visit</t>
  </si>
  <si>
    <t>Observation</t>
  </si>
  <si>
    <t>Sch-B</t>
  </si>
  <si>
    <t>Maintenance</t>
  </si>
  <si>
    <t>Excavation</t>
  </si>
  <si>
    <t>Emb</t>
  </si>
  <si>
    <t>SG</t>
  </si>
  <si>
    <t>GSB</t>
  </si>
  <si>
    <t>Prime Coat</t>
  </si>
  <si>
    <t xml:space="preserve">WMM </t>
  </si>
  <si>
    <t>Tack Coat</t>
  </si>
  <si>
    <t>Junction improvement</t>
  </si>
  <si>
    <t>647+040</t>
  </si>
  <si>
    <t>Balance at site (ROW issue)</t>
  </si>
  <si>
    <t>IE/Balance work as per site condition</t>
  </si>
  <si>
    <t>All Layer Bal.</t>
  </si>
  <si>
    <t>652+800</t>
  </si>
  <si>
    <t>Balance at site</t>
  </si>
  <si>
    <t>DBM &amp; BC</t>
  </si>
  <si>
    <t>Total Nos=&gt;</t>
  </si>
  <si>
    <t>Measurment Sheet</t>
  </si>
  <si>
    <t>Road Side Drain</t>
  </si>
  <si>
    <t>Diamension</t>
  </si>
  <si>
    <t>Schedule Quantity</t>
  </si>
  <si>
    <t>Drain Cover</t>
  </si>
  <si>
    <t>S.No.</t>
  </si>
  <si>
    <t>Chainage</t>
  </si>
  <si>
    <t>Length</t>
  </si>
  <si>
    <t>Remark</t>
  </si>
  <si>
    <t>Wall Height</t>
  </si>
  <si>
    <t>Wall Thick</t>
  </si>
  <si>
    <t>Raft Thick</t>
  </si>
  <si>
    <t>Raft Width</t>
  </si>
  <si>
    <t>Slab Thick</t>
  </si>
  <si>
    <t>Slab Width</t>
  </si>
  <si>
    <t>Levelling Course (M-15)</t>
  </si>
  <si>
    <t>Foundation (M-25)</t>
  </si>
  <si>
    <t>Wall (M-25)</t>
  </si>
  <si>
    <t>Slab (M-25)</t>
  </si>
  <si>
    <t xml:space="preserve">HYSD Steel </t>
  </si>
  <si>
    <t>Weep Hole</t>
  </si>
  <si>
    <t>Back filling</t>
  </si>
  <si>
    <t>Section-1 (601+000 to 646+000)</t>
  </si>
  <si>
    <t>Mtr</t>
  </si>
  <si>
    <t>MT</t>
  </si>
  <si>
    <t>Total (A)</t>
  </si>
  <si>
    <t>Section-2 (646+000 to 677+000)</t>
  </si>
  <si>
    <t>Parapet Wall</t>
  </si>
  <si>
    <t>Total (B)</t>
  </si>
  <si>
    <t>Total Balance Qty. (A+B)</t>
  </si>
  <si>
    <t>Rain Water harvesting</t>
  </si>
  <si>
    <t xml:space="preserve">Rain water Harvesting </t>
  </si>
  <si>
    <t>Layer</t>
  </si>
  <si>
    <t>Width</t>
  </si>
  <si>
    <t>Thick</t>
  </si>
  <si>
    <t>Amount (in Rs.)</t>
  </si>
  <si>
    <t>Quantity in (Nos)</t>
  </si>
  <si>
    <t>Remarks/Observation</t>
  </si>
  <si>
    <t>RCC Long Wall (M25)</t>
  </si>
  <si>
    <t>RCC Short Wall (M25)</t>
  </si>
  <si>
    <t>671+100</t>
  </si>
  <si>
    <t>PCC  Long Wall</t>
  </si>
  <si>
    <t>Balance=&gt;&gt;</t>
  </si>
  <si>
    <t>PCC Short Wall</t>
  </si>
  <si>
    <t>HYSD</t>
  </si>
  <si>
    <t>Boring for pipe</t>
  </si>
  <si>
    <t>Rmt</t>
  </si>
  <si>
    <t>Tentative</t>
  </si>
  <si>
    <t>Coarse sand (1.5–2 mm)</t>
  </si>
  <si>
    <t>Gravel (5–10 mm)</t>
  </si>
  <si>
    <t>Pebbles (50–150 mm)</t>
  </si>
  <si>
    <t>Solid PVC pipe (200 mm dia)</t>
  </si>
  <si>
    <t>Bore portion (500 mm dia)</t>
  </si>
  <si>
    <t>Bore portion filled with gravel</t>
  </si>
  <si>
    <t>End plug</t>
  </si>
  <si>
    <t>Damaged</t>
  </si>
  <si>
    <t>SOR 2022-23  Sl Nos-5.1(A.i)</t>
  </si>
  <si>
    <t>SOR 2022-23  Sl Nos-3.3</t>
  </si>
  <si>
    <t>SOR 2022-23  Sl Nos-3.16</t>
  </si>
  <si>
    <t>SOR 2022-23  Sl Nos-3.18</t>
  </si>
  <si>
    <t>SOR 2022-23  Sl Nos-4.1 (iv)</t>
  </si>
  <si>
    <t>SOR 2022-23  Sl Nos-4.14 (B)</t>
  </si>
  <si>
    <t>Road marking</t>
  </si>
  <si>
    <t>EL</t>
  </si>
  <si>
    <t>CL</t>
  </si>
  <si>
    <t>Quantity (Sq.M)</t>
  </si>
  <si>
    <t>Balance work as per site condition</t>
  </si>
  <si>
    <t>Road  Studs</t>
  </si>
  <si>
    <t>SL No</t>
  </si>
  <si>
    <t>Quantity (Nos)</t>
  </si>
  <si>
    <t>Total Balance Qty.  (A+B)</t>
  </si>
  <si>
    <t>SOR 2022-23  Sl Nos-8.13</t>
  </si>
  <si>
    <t>SOLAR BLINKER</t>
  </si>
  <si>
    <t>Sr. No.</t>
  </si>
  <si>
    <t>Location</t>
  </si>
  <si>
    <t>NOS</t>
  </si>
  <si>
    <t>S/R</t>
  </si>
  <si>
    <t>BHS</t>
  </si>
  <si>
    <t>V/R</t>
  </si>
  <si>
    <t>Median</t>
  </si>
  <si>
    <t>Truck lay bay</t>
  </si>
  <si>
    <t>TOTAL</t>
  </si>
  <si>
    <t>PGR</t>
  </si>
  <si>
    <t>Total</t>
  </si>
  <si>
    <t>UOM</t>
  </si>
  <si>
    <t>Total scope</t>
  </si>
  <si>
    <t>BOX culvert head wall painting</t>
  </si>
  <si>
    <t>Hight (m)</t>
  </si>
  <si>
    <t>Painting Quantity (Sqm)</t>
  </si>
  <si>
    <t>Pretection Work Quantity</t>
  </si>
  <si>
    <t>BOX culvert</t>
  </si>
  <si>
    <t>637+715</t>
  </si>
  <si>
    <t>IE/Balance work as per site condition (Protection and Painting Bal)</t>
  </si>
  <si>
    <t>As per Letter Culvert Bal.at Site</t>
  </si>
  <si>
    <t>Item</t>
  </si>
  <si>
    <t>Sub Total</t>
  </si>
  <si>
    <t>Amount</t>
  </si>
  <si>
    <t>Excavation for Wing Wall</t>
  </si>
  <si>
    <t>Excavation for Curtain Wall</t>
  </si>
  <si>
    <t>Excavation for Rigid Appron</t>
  </si>
  <si>
    <t>PCC for Wing Wall M15</t>
  </si>
  <si>
    <t>PCC for Curtain Wall M15</t>
  </si>
  <si>
    <t>PCC for Curtain Wall M15 (Sub Str)</t>
  </si>
  <si>
    <t>Area=</t>
  </si>
  <si>
    <t>PCC for Rigid Appron M15</t>
  </si>
  <si>
    <t>Sub-Str Qty M25</t>
  </si>
  <si>
    <t>Steel HYSD</t>
  </si>
  <si>
    <t>100 Kg per Cum</t>
  </si>
  <si>
    <t>Boulder for Rigid appron</t>
  </si>
  <si>
    <t>Boulder for Flexible  appron</t>
  </si>
  <si>
    <r>
      <rPr>
        <b/>
        <sz val="20"/>
        <rFont val="Times New Roman"/>
        <family val="1"/>
      </rPr>
      <t>Schedule-H</t>
    </r>
  </si>
  <si>
    <r>
      <rPr>
        <b/>
        <sz val="20"/>
        <rFont val="Times New Roman"/>
        <family val="1"/>
      </rPr>
      <t>(See Clauses 10.1.4 and 19.3)</t>
    </r>
  </si>
  <si>
    <t>Name of the Project :-</t>
  </si>
  <si>
    <t>Improvement works of Palanpur /Khemana to Aburoad to Swaroopganj Section (from km 601.000 to km 677.000) of NH 27 in the State of Gujarat and Rajasthan on EPC mode</t>
  </si>
  <si>
    <t>Name of Employer</t>
  </si>
  <si>
    <t>National Highways Infra Project Private Limited</t>
  </si>
  <si>
    <t>Authority's Engineer</t>
  </si>
  <si>
    <t>M/s L.N Malviya Infra Projects Pvt. Ltd.</t>
  </si>
  <si>
    <t>Name of EPC Contractor</t>
  </si>
  <si>
    <t>M/s Bhimji Velji Sorathia Construction Private Limited</t>
  </si>
  <si>
    <t>Contract Price Weightages</t>
  </si>
  <si>
    <t>Project Cost:-</t>
  </si>
  <si>
    <t>Previous Schedule-H</t>
  </si>
  <si>
    <t>Modified Schedule-H</t>
  </si>
  <si>
    <t>Cumulative Bill</t>
  </si>
  <si>
    <t>Upto Previous Bill</t>
  </si>
  <si>
    <t>This Bill</t>
  </si>
  <si>
    <r>
      <rPr>
        <b/>
        <sz val="11"/>
        <rFont val="Times New Roman"/>
        <family val="1"/>
      </rPr>
      <t>Item</t>
    </r>
  </si>
  <si>
    <r>
      <rPr>
        <b/>
        <sz val="11"/>
        <rFont val="Times New Roman"/>
        <family val="1"/>
      </rPr>
      <t>Weightage
in % of CP</t>
    </r>
  </si>
  <si>
    <r>
      <rPr>
        <b/>
        <sz val="11"/>
        <rFont val="Times New Roman"/>
        <family val="1"/>
      </rPr>
      <t>Stage for Payment</t>
    </r>
  </si>
  <si>
    <r>
      <rPr>
        <b/>
        <sz val="11"/>
        <rFont val="Times New Roman"/>
        <family val="1"/>
      </rPr>
      <t>Percentage weightage</t>
    </r>
  </si>
  <si>
    <t>Scope of work</t>
  </si>
  <si>
    <t>Total Amount</t>
  </si>
  <si>
    <t>1.Road Works including Culverts, widening and repair of culverts</t>
  </si>
  <si>
    <t>Road Works including Culverts, widening and repair of culverts</t>
  </si>
  <si>
    <t>C.1- Reconstruction/ New Service Road/ Slip Road (Flexible Pavement)</t>
  </si>
  <si>
    <r>
      <rPr>
        <sz val="10"/>
        <rFont val="Times New Roman"/>
        <family val="1"/>
      </rPr>
      <t>(1) Earthwork up to top of the sub-grade</t>
    </r>
  </si>
  <si>
    <t>km</t>
  </si>
  <si>
    <t>No Change</t>
  </si>
  <si>
    <t>(2) Earthwork in Shoulders</t>
  </si>
  <si>
    <r>
      <rPr>
        <sz val="10"/>
        <rFont val="Times New Roman"/>
        <family val="1"/>
      </rPr>
      <t>(3) Sub-base Course</t>
    </r>
  </si>
  <si>
    <t>(4) Non-bituminous Base course</t>
  </si>
  <si>
    <r>
      <rPr>
        <sz val="10"/>
        <rFont val="Times New Roman"/>
        <family val="1"/>
      </rPr>
      <t>(5) Bituminous Base course</t>
    </r>
  </si>
  <si>
    <t>(6) Wearing Coat</t>
  </si>
  <si>
    <t>D- Reconstruction &amp; New Culverts on existing road, realignments, bypasses</t>
  </si>
  <si>
    <r>
      <rPr>
        <sz val="10"/>
        <rFont val="Times New Roman"/>
        <family val="1"/>
      </rPr>
      <t>Box Culverts</t>
    </r>
  </si>
  <si>
    <t>Previous schedule-H considered 5 nos. of Box Culverts as per mention in Schedule-B Chainages however the nos. of Box Culverts may reduced due to change in location of service road. Hence, we considering single side of each Box Culvert i.e. 7 Nos. as per schedule-B at present single side 5 nos.</t>
  </si>
  <si>
    <t>Super-Structure: On completion of the super-structure (Box Culverts)</t>
  </si>
  <si>
    <t>Protection Work :  On completion of the Protection Work (Box Culverts)</t>
  </si>
  <si>
    <t>Sub Total (1)</t>
  </si>
  <si>
    <t>2. Minor bridge/Underpasses/ Overpasses</t>
  </si>
  <si>
    <t>Minor bridge/Underpasses/ Overpasses</t>
  </si>
  <si>
    <r>
      <rPr>
        <b/>
        <sz val="11"/>
        <rFont val="Times New Roman"/>
        <family val="1"/>
      </rPr>
      <t>2.0%</t>
    </r>
  </si>
  <si>
    <r>
      <rPr>
        <b/>
        <sz val="11"/>
        <rFont val="Times New Roman"/>
        <family val="1"/>
      </rPr>
      <t>A.2- New Minor bridges (length &gt;6 m and &lt; 60
m)</t>
    </r>
  </si>
  <si>
    <t>(1) Foundation: On completion of the foundation
work including foundations for wing and return walls, abutments, piers.</t>
  </si>
  <si>
    <t>Mtr.</t>
  </si>
  <si>
    <t>Scope considering as per Schedule-B in 
Nos. (LHS-1 &amp; RHS-1 =2 Nos.)</t>
  </si>
  <si>
    <r>
      <rPr>
        <sz val="10"/>
        <rFont val="Times New Roman"/>
        <family val="1"/>
      </rPr>
      <t>(2) Sub-structure: On completion of abutments, piers up to the abutment/ pier cap including wing/ return wall up to top</t>
    </r>
  </si>
  <si>
    <t>(3) Super-structure: On completion of the super-structure in all respects including Girder, Deck slab, bearings.</t>
  </si>
  <si>
    <t>(4) Approaches: On completion of approaches including Retaining walls, stone pitching, protection works complete in all respect, tests on completion in all respect and fit for use.</t>
  </si>
  <si>
    <t>(6) Other Ancillary Works: On completion of wearing coat, expansion joints, hand rails, crash barriers, road signs &amp; markings, tests on completion in all respect.</t>
  </si>
  <si>
    <t>Sub Total (2)</t>
  </si>
  <si>
    <t>3.Other Works</t>
  </si>
  <si>
    <r>
      <rPr>
        <b/>
        <sz val="11"/>
        <rFont val="Times New Roman"/>
        <family val="1"/>
      </rPr>
      <t>Other Works</t>
    </r>
  </si>
  <si>
    <t>(i) Toll Plaza &amp; Toll plaza maintenance</t>
  </si>
  <si>
    <t>Each</t>
  </si>
  <si>
    <t>a) Toilet Block upto slab level (Including Plaster)</t>
  </si>
  <si>
    <t>b)Miscellanious Items (Finishing of Toilet &amp; Approaches of Static Weigh Bridge)</t>
  </si>
  <si>
    <t>(ii) Road side drains</t>
  </si>
  <si>
    <r>
      <rPr>
        <sz val="10"/>
        <rFont val="Times New Roman"/>
        <family val="1"/>
      </rPr>
      <t>Lined Drain</t>
    </r>
  </si>
  <si>
    <t>(iii) Road signs, safety Devices, Road Furniture etc.</t>
  </si>
  <si>
    <t>(iv) Road markings &amp; Studs</t>
  </si>
  <si>
    <r>
      <rPr>
        <sz val="10"/>
        <rFont val="Times New Roman"/>
        <family val="1"/>
      </rPr>
      <t>(v)W-Beam Crash Barrier</t>
    </r>
  </si>
  <si>
    <r>
      <rPr>
        <sz val="10"/>
        <rFont val="Times New Roman"/>
        <family val="1"/>
      </rPr>
      <t>a) Bus Shelter</t>
    </r>
  </si>
  <si>
    <r>
      <rPr>
        <sz val="10"/>
        <rFont val="Times New Roman"/>
        <family val="1"/>
      </rPr>
      <t>b) Wayside Amenities excluding Slip Roads &amp; but including all internal roads (Service areas including Bu</t>
    </r>
    <r>
      <rPr>
        <sz val="10"/>
        <color theme="1"/>
        <rFont val="Times New Roman"/>
        <family val="1"/>
      </rPr>
      <t>s/</t>
    </r>
    <r>
      <rPr>
        <b/>
        <sz val="10"/>
        <color theme="1"/>
        <rFont val="Times New Roman"/>
        <family val="1"/>
      </rPr>
      <t>Truck Lay-Byes)</t>
    </r>
  </si>
  <si>
    <r>
      <rPr>
        <sz val="10"/>
        <rFont val="Times New Roman"/>
        <family val="1"/>
      </rPr>
      <t>c) Others(Kerbs/Pedestrian Railing)</t>
    </r>
  </si>
  <si>
    <t>Kerb Rising &amp; Railling Providing &amp; Fixing</t>
  </si>
  <si>
    <t>i) Kerb Rising</t>
  </si>
  <si>
    <t>ii) Pedestrian Railing</t>
  </si>
  <si>
    <t>(vii) Rain Water Harvesting</t>
  </si>
  <si>
    <r>
      <rPr>
        <sz val="10"/>
        <rFont val="Times New Roman"/>
        <family val="1"/>
      </rPr>
      <t>(x) Street Lighting</t>
    </r>
  </si>
  <si>
    <t>a) Highway Street Lighting</t>
  </si>
  <si>
    <t>b) Solar Blinker</t>
  </si>
  <si>
    <t>(xvii) Junction Improvement</t>
  </si>
  <si>
    <t>a) Junctions Upto WMM Level</t>
  </si>
  <si>
    <t>b) Junctions DBM Level</t>
  </si>
  <si>
    <t>c) Junctions BC Level</t>
  </si>
  <si>
    <t>d) Junction Miscellanious Items (Marking &amp; Road Furniture etc.</t>
  </si>
  <si>
    <t>(xviii) Typical Public Charging Station (PCS)</t>
  </si>
  <si>
    <t>(ix) Solar Panel (10 KW Tata Solar Panels) 
(Area required = 1000 sqft)</t>
  </si>
  <si>
    <t>Sub Total (3)</t>
  </si>
  <si>
    <t>Entry side flaring balance</t>
  </si>
  <si>
    <t>2.0 Mtr width Balance</t>
  </si>
  <si>
    <t>2.0 Mtr width Balance exit side</t>
  </si>
  <si>
    <t>2.0 Mtr width Balance
 exit side</t>
  </si>
  <si>
    <t>Marking</t>
  </si>
  <si>
    <t>Sl No.</t>
  </si>
  <si>
    <t>Activities</t>
  </si>
  <si>
    <t>Basic Rate</t>
  </si>
  <si>
    <t>Escalation</t>
  </si>
  <si>
    <t>Final</t>
  </si>
  <si>
    <t>Excavation Road</t>
  </si>
  <si>
    <t>Excavation Structure</t>
  </si>
  <si>
    <t>SOR 2022-23  Sl Nos-3.13 (A.i)</t>
  </si>
  <si>
    <t xml:space="preserve">Price Adjustment </t>
  </si>
  <si>
    <t>Embankment Borrow Area</t>
  </si>
  <si>
    <t>Indices March 2023</t>
  </si>
  <si>
    <t>Price Adjustment Factor</t>
  </si>
  <si>
    <t>Subgrade</t>
  </si>
  <si>
    <t>Price Adjustment Factor @ All Commodities- WPI</t>
  </si>
  <si>
    <t>WMM</t>
  </si>
  <si>
    <t>CPI</t>
  </si>
  <si>
    <t>SOR 2022-23  Sl Nos-5.2 (i)</t>
  </si>
  <si>
    <t>Weighted Price Index (70%xWPI + 30%xCPI)</t>
  </si>
  <si>
    <t>DBM Grade-1</t>
  </si>
  <si>
    <t>SOR 2022-23  Sl Nos-5.4 (i)</t>
  </si>
  <si>
    <t>BC Grade-1</t>
  </si>
  <si>
    <t>SOR 2022-23  Sl Nos-5.5(i)</t>
  </si>
  <si>
    <t>M20 Kerb</t>
  </si>
  <si>
    <t>RMT</t>
  </si>
  <si>
    <t>SOR 2022-23  Sl Nos-8.1(ii)</t>
  </si>
  <si>
    <t>Filter Media</t>
  </si>
  <si>
    <t>SOR 2022-23  Sl Nos-13.10</t>
  </si>
  <si>
    <t>PCC M-15</t>
  </si>
  <si>
    <t>SOR 2022-23  Sl Nos-9.6 (A.ii)</t>
  </si>
  <si>
    <t>RCC M-25</t>
  </si>
  <si>
    <t>SOR 2022-23  Sl Nos-9.6 (E.ii)</t>
  </si>
  <si>
    <t>HYSD FE-5000</t>
  </si>
  <si>
    <t>Meterial Rate +7000 for Cut, bend &amp; Placing</t>
  </si>
  <si>
    <t xml:space="preserve">Brick masonry </t>
  </si>
  <si>
    <t>SOR 2022-23  Sl Nos-12.5</t>
  </si>
  <si>
    <t>SOR 2022-23  Sl Nos-13.8</t>
  </si>
  <si>
    <t>Stone/Boulder</t>
  </si>
  <si>
    <t>SOR 2022-23  Sl Nos-16.4 (A)</t>
  </si>
  <si>
    <t>Sand Filling</t>
  </si>
  <si>
    <t>SOR 2022-23  Sl Nos-12.3</t>
  </si>
  <si>
    <t>Median filling</t>
  </si>
  <si>
    <t>SOR 2022-23  Sl Nos-4.17</t>
  </si>
  <si>
    <t>Painting Concrete Surface-Road</t>
  </si>
  <si>
    <t>SOR 2022-23  Sl Nos-8.8</t>
  </si>
  <si>
    <t>Painting Steel Surface</t>
  </si>
  <si>
    <t>SOR 2022-23  Sl Nos-8.9</t>
  </si>
  <si>
    <t>Road Marking</t>
  </si>
  <si>
    <t xml:space="preserve"> "W" metal beam crash barrier</t>
  </si>
  <si>
    <t>SOR 2022-23  Sl Nos-8.23 (A)</t>
  </si>
  <si>
    <t>SOR 2022-23  Sl Nos-14.8</t>
  </si>
  <si>
    <t>Completed Bill Pending</t>
  </si>
  <si>
    <t>Completed Bill Pending (Chamber Casting Pending)</t>
  </si>
  <si>
    <t>Balance works as per Sch-H</t>
  </si>
  <si>
    <t>Entry  &amp; Exit</t>
  </si>
  <si>
    <t>Stud</t>
  </si>
  <si>
    <t>SOR 2022-23  Sl Nos-8.35</t>
  </si>
  <si>
    <t>Slab</t>
  </si>
  <si>
    <t>Work done at Site</t>
  </si>
  <si>
    <t>Bal.</t>
  </si>
  <si>
    <t>(v)W-Beam Crash Barrier</t>
  </si>
  <si>
    <t>P&amp;F Metal Beam Crash Barrier</t>
  </si>
  <si>
    <t>LHS-SR</t>
  </si>
  <si>
    <t>LHS Median</t>
  </si>
  <si>
    <t>RHS Median</t>
  </si>
  <si>
    <t>Balance Work as Per Site</t>
  </si>
  <si>
    <t>Indices @  July-2026</t>
  </si>
  <si>
    <t>PRIME COAT</t>
  </si>
  <si>
    <t xml:space="preserve">Prime Coat </t>
  </si>
  <si>
    <t>Providing and applying primer coat over prepared surface or granular base with bitumen emulsion SS-1 as per IS: 8887 &amp; manufacturer’s specifications @ 6 kg /10 Sqm with
a self propelled or towed bitumen pressure sprayer equipped for spraying the material uniformly at specified rates and temperatures as per MoRTH specification CI 502 &amp; 112 (Including cleaning of road surface )</t>
  </si>
  <si>
    <t>Sq. m</t>
  </si>
  <si>
    <t>Basic rate for Construction  of Prime Coat per Sqm</t>
  </si>
  <si>
    <t>TOTAL RATE of Construction  of Prime Coat per Sqm</t>
  </si>
  <si>
    <t>Deduct Cost of  Emsulsion SS1 as per SOR</t>
  </si>
  <si>
    <t>Add  Cost of  Emsulsion SS1 as per Current Rate</t>
  </si>
  <si>
    <t>Final Rate</t>
  </si>
  <si>
    <t>Balance Quantity</t>
  </si>
  <si>
    <r>
      <rPr>
        <b/>
        <sz val="11"/>
        <color theme="1"/>
        <rFont val="Poppins"/>
      </rPr>
      <t>Prime Coat over Granular Base – Using SS1 Grade Bitumen Emulsion</t>
    </r>
    <r>
      <rPr>
        <sz val="11"/>
        <color theme="1"/>
        <rFont val="Poppins"/>
      </rPr>
      <t xml:space="preserve">
Scope of Work: Applying primer coat using SS1 grade bitumen emulsion over prepared stabilized soil base/crusher run macadam, including cleaning and spraying.
Execution Requirements: 
1) Mechanically clean the compacted surface.
2) Use SS1 bitumen emulsion as per IS:8887.
3) Spray uniformly at 0.90–1.20 kg/sqm using pressure sprayer.
4) Ensure surface is damp, not wet.
5) Allow minimum 24 hours curing; restrict traffic.
Rate Inclusions: Bitumen emulsion, surface prep, labour, equipment, spraying, curing, PPE, barricading, and all incidental items.
Relevant Code / Specification: MoRTH Clause 502 , IS:8887, Table 500-3</t>
    </r>
  </si>
  <si>
    <r>
      <rPr>
        <b/>
        <sz val="11"/>
        <color theme="1"/>
        <rFont val="Poppins"/>
      </rPr>
      <t>Tack Coat on Bituminous Surfaces</t>
    </r>
    <r>
      <rPr>
        <sz val="11"/>
        <color theme="1"/>
        <rFont val="Poppins"/>
      </rPr>
      <t xml:space="preserve">
Scope of Work: Providing and applying tack coat using bitumen emulsion on a prepared bituminous surface to ensure effective bonding with the overlying bituminous layer.
Execution Requirements: 
1) Clean the bituminous surface using a mechanical broom to remove dust and debris.
2) Use RS-1 grade bitumen emulsion conforming to IS:8887.
3) Apply uniformly at a rate of 0.20 to 0.30 kg/sqm using a bitumen pressure distributor.
4) Maintain spray temperature for Bitumious emulsion around 20°C to 70°C,  and for CutBack 50°C to 80°C for best results.
5) Avoid overlapping, streaking, or excess pooling; ensure full surface coverage.
Rate Inclusions: Rate includes Bitumen emulsion, labour, cleaning, spraying equipment, fuel, PPE, traffic control, Safety compliance and all incidental works.
Relevant Code / Specification: MoRTH Clause 503, IS:8887</t>
    </r>
  </si>
  <si>
    <r>
      <rPr>
        <b/>
        <sz val="11"/>
        <color theme="1"/>
        <rFont val="Poppins"/>
      </rPr>
      <t>Dense Bituminous Macadam: Grade 2 VG 40</t>
    </r>
    <r>
      <rPr>
        <sz val="11"/>
        <color theme="1"/>
        <rFont val="Poppins"/>
      </rPr>
      <t xml:space="preserve">
Scope of Work: Providing and laying Dense Graded Bituminous Macadam (DBM) with 26.5 mm nominal size aggregates (Grading 2) premixed with bituminous binder in a hot mix plant, transported and laid over a prepared surface using sensor-controlled paver finisher, and compacted to achieve the specified grade, density, and finish.
Execution Requirements: 
1) Use Grading 2 aggregates, VG-40 bitumen @ 4.5%, and filler; mix in approved HMP.
2) Maintain mixing temp: 160–170°C, laying ≥150°C, rolling ≥100°C.
3) Lay mix using sensor-controlled hydrostatic paver finisher to proper profile and level.
4) Maintain layer thickness around 50–75 mm.
4) Compact with smooth wheel, vibratory, and PTR rollers to achieve ≥92% lab density (IS:12091).
Rate Inclusions :The rate shall include cost of all materials (VG-40 bitumen, aggregates, mineral filler), mixing in HMP, heating, transportation, laying with paver, compaction using rollers, quality control testing, labour, machinery, fuel, PPE, barricading, signage, traffic control, environmental and safety compliance, and all incidental works required to complete the job in accordance with MoRTH specifications.
Relevant Code / Specification: MoRTH Clause 505</t>
    </r>
  </si>
  <si>
    <r>
      <rPr>
        <b/>
        <sz val="11"/>
        <color theme="1"/>
        <rFont val="Poppins"/>
      </rPr>
      <t>Excavation upto the depth of Embankment</t>
    </r>
    <r>
      <rPr>
        <sz val="11"/>
        <color theme="1"/>
        <rFont val="Poppins"/>
      </rPr>
      <t xml:space="preserve">:Excavation in Soil using Hydraulic Excavator and Tippers with disposal. 
Scope of Work: Excavation for roadwork in soil using a hydraulic excavator of 0.9 cum bucket capacity, including cutting, trimming of bottom and side slopes, loading into tippers, and transporting the excavated material to the embankment location, within all lifts and lead up to 1000 metres, in accordance with specified lines, grades, and cross-sections.
Execution Requirements: 
1) Carry out soil excavation using hydraulic excavator (0.9 cum bucket size).
2) Load excavated soil into tippers without spillage.
3) Trim side slopes and bottom in accordance with design drawings.
4) Transport material to designated embankment site within 1000 m.
5) Maintain line, level, and compaction specifications.
6) Follow safety, environmental, and haul route management norms.
Rate Inclusions: Includes Labour, machinery (excavator &amp; tippers), fuel, trimming, loading, transport within 1000 m, traffic control, safety compliance, and supervision.
Relevant Code / Specifications: MoRTH Clause 301 ( Generalized) </t>
    </r>
  </si>
  <si>
    <r>
      <rPr>
        <b/>
        <sz val="11"/>
        <color theme="1"/>
        <rFont val="Poppins"/>
      </rPr>
      <t>Construction of Subgrade and Earthen Shoulders</t>
    </r>
    <r>
      <rPr>
        <sz val="11"/>
        <color theme="1"/>
        <rFont val="Poppins"/>
      </rPr>
      <t xml:space="preserve">
Scope of Work: Construction of subgrade and earthen shoulders using approved material obtained from borrow areas, carried to site with all lifts and leads, and laid in layers not exceeding Specific Thickness. The material shall meet the quality parameters defined in MoRTH Clause 305, ensuring proper gradation, moisture, and plasticity.
Execution Requirements:
1) Transport approved borrow material to the site and spread in uniform layers.
2) Maintain layer thickness not exceeding specified thickness (shall not be more than 250 mm  when vibratory roller/ vibratory soil commpactor is used &amp; shall not be more than 200 mm when 80-100 kN Static roller is used) 
3) Compact the subgrade and the earthen shoulders to 97% MDD or above, both as per IS 2720 (Part 8).
4) Ensure proper grading, slope, and level in accordance with approved drawings.
5) Conduct field density and moisture content tests.
6) Perform surface dressing and provide drainage profile for shoulders.
7) Ensure environmental compliance and maintain safe working conditions.
Rate Inclusions: The rate shall include cost of all labour, borrow area development, material procurement, loading, unloading, transportation with all lifts and leads, spreading, grading, compaction with mechanical means, surface dressing, quality control testing (MDD, moisture, gradation), and all incidental works required for proper completion as per specifications.
Relevant Code : MoRTH Clause 305</t>
    </r>
  </si>
  <si>
    <r>
      <rPr>
        <b/>
        <sz val="11"/>
        <color theme="1"/>
        <rFont val="Poppins"/>
      </rPr>
      <t>Construction of Granular Sub-Base (Grade IV Material)</t>
    </r>
    <r>
      <rPr>
        <sz val="11"/>
        <color theme="1"/>
        <rFont val="Poppins"/>
      </rPr>
      <t xml:space="preserve">
Grading IV Material - ( Mix in Place) Scope of Work: Construction of granular sub-base using close graded material conforming to MoRTH Table 400-1, by spreading the approved material in uniform layers over the prepared subgrade, mixing the material in place using a mechanical rotavator at Optimum Moisture Content (OMC), and compacting it with vibratory rollers to achieve the required density. The work shall be executed as per lines, levels, and cross-sections shown in the drawings or as directed by the Engineer..
Method of Construction: 
1) Subgrade Preparation: Clear and level the subgrade as per Clause 301/305. Lightly sprinkle with water and compact using a smooth roller.
2) Material Spreading: Spread the approved close graded material in uniform layers (≤200 mm uncompacted) using a motor grader, as per specified alignment and cross-section.
3) In-Place Mixing: Mix the material in place using a mechanical rotavator, adding water as required to achieve OMC.
4) Compaction: Compact using a vibratory roller (80–100 kN) to achieve a minimum of 98% MDD as per IS:2720 (Part 8). Begin rolling from lower edge and proceed to crown.
5) Surface Finish: Ensure the surface is smooth, free from segregation, and conforms to specified lines and grades. Rolling overlap shall be at least 1/3rd width per pass.
6) Testing &amp; Quality Control: Check moisture content before compaction (1–2% below OMC). Conduct field density tests at 50 m intervals or as directed by the Engineer.
Note : When the granular sub-base is constructed in two layers each individual layer shall not be less than 150 mm, in accordance with MoRTH Clause 401.2.1.
Rate Inclusions: The rate includes the cost of all labour, approved materials, mixing in place using rotavator at OMC, water, spreading, compaction using vibratory roller, transportation , quality control tests, use of all tools, plants, equipment, safety measures and all incidental works to complete the item
Relevant Code / Specifications: MoRTH Clause 401 , MoRTH Table 400-1</t>
    </r>
  </si>
  <si>
    <r>
      <rPr>
        <b/>
        <sz val="11"/>
        <color theme="1"/>
        <rFont val="Poppins"/>
      </rPr>
      <t xml:space="preserve">Construction of Wet Mix Macadam (WMM): </t>
    </r>
    <r>
      <rPr>
        <sz val="11"/>
        <color theme="1"/>
        <rFont val="Poppins"/>
      </rPr>
      <t xml:space="preserve">
Scope of Work: Construction of Wet Mix Macadam using crushed stone aggregates conforming to MoRTH Clause 406, laid by mechanical paver in uniform layers not exceeding 200 mm thickness, mixed with water to achieve optimum moisture content and compacted to required density.
Execution Requirements: 
1) Source approved aggregates as per project specifications.
2) Prepare the surface by cleaning, leveling, and ensuring cross-slope as per drawings.
3) Mix aggregates with controlled water addition in a mechanical mixer.
4) Lay WMM using a mechanical paver, ensuring proper grade, slope, and layer thickness (Single layer ≤ 200 mm).
5) Compact each layer using an 8–10 tonne vibratory roller to achieve at least 98% of Maximum Dry Density (MDD) per IS 2720 (Part 8).
6) Conduct field density tests every 50 m or as directed by the Engineer.
7) Ensure GPS-enabled paver use with a minimum blade length of 3.05 m for accurate alignment and finish.Rate Inclusions :The rate includes cost of aggregates, water, mixing, laying, rolling, labour, machinery (paver, roller), fuel, surface preparation, compaction, testing, royalty, transportation, and all incidental works. It also includes  and environmental and safety measures.
Relevant Code / Specifications: MoRTH Clause 406 </t>
    </r>
  </si>
  <si>
    <r>
      <rPr>
        <b/>
        <sz val="11"/>
        <color theme="1"/>
        <rFont val="Poppins"/>
      </rPr>
      <t>Bituminous Concrete – Grading 2 (VG-40, 5.4%)</t>
    </r>
    <r>
      <rPr>
        <sz val="11"/>
        <color theme="1"/>
        <rFont val="Poppins"/>
      </rPr>
      <t xml:space="preserve">
Scope of Work: Providing and laying Bituminous Concrete (BC) with Grading II aggregate using higher capacity batch type hot mix plant, premixed with VG-40 bitumen @ 5.4% by weight of total mix and filler, including transportation, laying by hydrostatic sensor paver, and compaction with rollers as per MoRTH Clause 507.
Execution Requirements: 
1) Prepare mix with VG-40 binder @ 5.4%, Grading 2 aggregates, and filler in HMP.
2) Maintain mix temp 160–170°C, laying temp ≥150°C, rolling temp ≥100°C.
3) Lay mix using sensor paver to desired camber, grade, and level.
4) Compact with smooth, vibratory, and tandem rollers to achieve ≥92% lab density.
5) Maintain layer thickness of 30-40 mm.
Rate Inclusions:Covers the complete scope including cost of materials (VG-40, aggregates, filler), HMP operation, transportation, laying, compaction, site preparation, testing, safety, and environmental management.
Relevant Specification: MoRTH Clause 507</t>
    </r>
  </si>
  <si>
    <t>Embankment</t>
  </si>
  <si>
    <t>Service Road &amp; Junction</t>
  </si>
  <si>
    <r>
      <rPr>
        <b/>
        <sz val="11"/>
        <color theme="1"/>
        <rFont val="Poppins"/>
      </rPr>
      <t>Embankment Construction with Material Obtained from Borrow Pits</t>
    </r>
    <r>
      <rPr>
        <sz val="11"/>
        <color theme="1"/>
        <rFont val="Poppins"/>
      </rPr>
      <t xml:space="preserve">
Identification of Activity:
Construction of embankment using approved soil obtained from borrow pits, including excavation, loading, transportation, unloading.
Method of Construction:
1) Identify and approve borrow pit sources.
2) Excavate and load earth using hydraulic excavators.
3) Transport material using tippers to the construction site.
4) Spread uniformly using graders and level to required profile.
5) Compact each layer using vibratory rollers.
6) Maintain moisture content by sprinkling water as needed.
Rate Inclusions:
The quoted rate shall include the cost of all labour, machinery (excavators, tippers, graders, rollers, water tankers), materials, fuel, lead and lift, quality control, water for compaction. Also includes testing and safety compliance.
Relevant Code / Specification: MoRTH Specification Clause 305.3
Note: If earth is obtained from government land, compensation shall be excluded. </t>
    </r>
  </si>
  <si>
    <r>
      <rPr>
        <b/>
        <sz val="14"/>
        <color theme="1"/>
        <rFont val="Poppins"/>
      </rPr>
      <t>Annexure C3 - BoQ</t>
    </r>
    <r>
      <rPr>
        <b/>
        <sz val="11"/>
        <color theme="1"/>
        <rFont val="Poppins"/>
      </rPr>
      <t xml:space="preserve"> 
Improvement works of Palanpur /Khemana to Aburoad to Swaroopganj Section (from km 601.000 to 
                              km 677.000) of NH 27 in the State of Gujarat and Rajasthan on EPC mode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</si>
</sst>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64" formatCode="_(* #,##0.00_);_(* \(#,##0.00\);_(* &quot;-&quot;??_);_(@_)"/>
    <numFmt numFmtId="165" formatCode="0\+000"/>
    <numFmt numFmtId="166" formatCode="0.000"/>
    <numFmt numFmtId="167" formatCode="_ * #,##0.0_ ;_ * \-#,##0.0_ ;_ * &quot;-&quot;??_ ;_ @_ "/>
    <numFmt numFmtId="168" formatCode="_ * #,##0.000_ ;_ * \-#,##0.000_ ;_ * &quot;-&quot;??_ ;_ @_ "/>
    <numFmt numFmtId="169" formatCode="_ * #,##0_ ;_ * \-#,##0_ ;_ * &quot;-&quot;??_ ;_ @_ "/>
    <numFmt numFmtId="170" formatCode="_ * #,##0.00_ ;_ * \-#,##0.00_ ;_ * &quot;-&quot;_ ;_ @_ "/>
    <numFmt numFmtId="171" formatCode="0.0"/>
    <numFmt numFmtId="172" formatCode="_ * #,##0.0000_ ;_ * \-#,##0.0000_ ;_ * &quot;-&quot;??_ ;_ @_ "/>
    <numFmt numFmtId="173" formatCode="###0;###0"/>
    <numFmt numFmtId="174" formatCode="_(* #,##0.0_);_(* \(#,##0.0\);_(* &quot;-&quot;??_);_(@_)"/>
  </numFmts>
  <fonts count="79">
    <font>
      <sz val="11"/>
      <color theme="1"/>
      <name val="Aptos Narrow"/>
      <family val="2"/>
      <scheme val="minor"/>
    </font>
    <font>
      <sz val="11"/>
      <color theme="1"/>
      <name val="Aptos Narrow"/>
      <family val="2"/>
      <scheme val="minor"/>
    </font>
    <font>
      <b/>
      <sz val="11"/>
      <color theme="1"/>
      <name val="Poppins"/>
    </font>
    <font>
      <sz val="11"/>
      <color theme="1"/>
      <name val="Poppins"/>
    </font>
    <font>
      <b/>
      <sz val="11"/>
      <name val="Poppins"/>
    </font>
    <font>
      <sz val="11"/>
      <color rgb="FFFF0000"/>
      <name val="Poppins"/>
    </font>
    <font>
      <sz val="11"/>
      <name val="Poppins"/>
    </font>
    <font>
      <sz val="11"/>
      <color theme="1"/>
      <name val="Aptos Narrow"/>
      <family val="2"/>
      <scheme val="minor"/>
    </font>
    <font>
      <b/>
      <sz val="9"/>
      <color theme="1"/>
      <name val="Poppins"/>
    </font>
    <font>
      <sz val="9"/>
      <color theme="1"/>
      <name val="Poppins"/>
    </font>
    <font>
      <b/>
      <sz val="11"/>
      <color theme="1"/>
      <name val="Aptos Narrow"/>
      <family val="2"/>
      <scheme val="minor"/>
    </font>
    <font>
      <b/>
      <sz val="11"/>
      <color rgb="FF000000"/>
      <name val="Poppins"/>
    </font>
    <font>
      <sz val="11"/>
      <color rgb="FF000000"/>
      <name val="Poppins"/>
    </font>
    <font>
      <sz val="10"/>
      <color rgb="FF000000"/>
      <name val="Times New Roman"/>
      <family val="1"/>
    </font>
    <font>
      <b/>
      <sz val="10"/>
      <name val="Poppins"/>
    </font>
    <font>
      <sz val="10"/>
      <name val="Poppins"/>
    </font>
    <font>
      <b/>
      <sz val="10"/>
      <color rgb="FFFF0000"/>
      <name val="Poppins"/>
    </font>
    <font>
      <sz val="10"/>
      <name val="Arial"/>
      <family val="2"/>
    </font>
    <font>
      <b/>
      <u/>
      <sz val="14"/>
      <name val="Poppins"/>
    </font>
    <font>
      <b/>
      <sz val="14"/>
      <name val="Poppins"/>
    </font>
    <font>
      <b/>
      <sz val="12"/>
      <name val="Poppins"/>
    </font>
    <font>
      <sz val="12"/>
      <name val="Poppins"/>
    </font>
    <font>
      <b/>
      <sz val="11"/>
      <color theme="1"/>
      <name val="Tahoma"/>
      <family val="2"/>
    </font>
    <font>
      <sz val="11"/>
      <color theme="1"/>
      <name val="Tahoma"/>
      <family val="2"/>
    </font>
    <font>
      <b/>
      <sz val="10"/>
      <color theme="1"/>
      <name val="Poppins"/>
    </font>
    <font>
      <sz val="11"/>
      <name val="Calibri"/>
      <family val="2"/>
    </font>
    <font>
      <b/>
      <sz val="13.5"/>
      <color theme="1"/>
      <name val="Aptos Narrow"/>
      <family val="2"/>
      <scheme val="minor"/>
    </font>
    <font>
      <sz val="8"/>
      <name val="Poppins"/>
    </font>
    <font>
      <b/>
      <sz val="9"/>
      <color rgb="FF000000"/>
      <name val="Poppins"/>
    </font>
    <font>
      <sz val="9"/>
      <name val="Poppins"/>
    </font>
    <font>
      <b/>
      <sz val="10"/>
      <color theme="1"/>
      <name val="Times New Roman"/>
      <family val="1"/>
    </font>
    <font>
      <sz val="10"/>
      <color theme="1"/>
      <name val="Times New Roman"/>
      <family val="1"/>
    </font>
    <font>
      <b/>
      <sz val="11"/>
      <name val="Times New Roman"/>
      <family val="1"/>
    </font>
    <font>
      <sz val="11"/>
      <color theme="1"/>
      <name val="Times New Roman"/>
      <family val="1"/>
    </font>
    <font>
      <sz val="11"/>
      <name val="Times New Roman"/>
      <family val="1"/>
    </font>
    <font>
      <b/>
      <sz val="8"/>
      <color theme="1"/>
      <name val="Poppins"/>
    </font>
    <font>
      <sz val="8"/>
      <color theme="1"/>
      <name val="Poppins"/>
    </font>
    <font>
      <b/>
      <sz val="8"/>
      <color rgb="FF000000"/>
      <name val="Poppins"/>
    </font>
    <font>
      <sz val="8"/>
      <color rgb="FF000000"/>
      <name val="Poppins"/>
    </font>
    <font>
      <sz val="20"/>
      <color rgb="FF000000"/>
      <name val="Times New Roman"/>
      <family val="1"/>
    </font>
    <font>
      <b/>
      <sz val="20"/>
      <name val="Times New Roman"/>
      <family val="1"/>
    </font>
    <font>
      <b/>
      <sz val="12"/>
      <name val="Times New Roman"/>
      <family val="1"/>
    </font>
    <font>
      <sz val="12"/>
      <name val="Times New Roman"/>
      <family val="1"/>
    </font>
    <font>
      <b/>
      <u/>
      <sz val="22"/>
      <color rgb="FF000000"/>
      <name val="Times New Roman"/>
      <family val="1"/>
    </font>
    <font>
      <b/>
      <u/>
      <sz val="16"/>
      <color rgb="FF000000"/>
      <name val="Times New Roman"/>
      <family val="1"/>
    </font>
    <font>
      <b/>
      <sz val="11"/>
      <color rgb="FF000000"/>
      <name val="Times New Roman"/>
      <family val="1"/>
    </font>
    <font>
      <b/>
      <sz val="14"/>
      <color rgb="FF000000"/>
      <name val="Times New Roman"/>
      <family val="1"/>
    </font>
    <font>
      <b/>
      <sz val="12"/>
      <color rgb="FF000000"/>
      <name val="Times New Roman"/>
      <family val="1"/>
    </font>
    <font>
      <b/>
      <sz val="10"/>
      <color rgb="FF000000"/>
      <name val="Times New Roman"/>
      <family val="1"/>
    </font>
    <font>
      <sz val="10"/>
      <name val="Times New Roman"/>
      <family val="1"/>
    </font>
    <font>
      <sz val="11"/>
      <color rgb="FF000000"/>
      <name val="Times New Roman"/>
      <family val="1"/>
    </font>
    <font>
      <sz val="14"/>
      <color rgb="FF000000"/>
      <name val="Times New Roman"/>
      <family val="1"/>
    </font>
    <font>
      <b/>
      <sz val="14"/>
      <name val="Times New Roman"/>
      <family val="1"/>
    </font>
    <font>
      <b/>
      <sz val="18"/>
      <color rgb="FF000000"/>
      <name val="Times New Roman"/>
      <family val="1"/>
    </font>
    <font>
      <b/>
      <u/>
      <sz val="9"/>
      <name val="Poppins"/>
    </font>
    <font>
      <b/>
      <sz val="9"/>
      <name val="Poppins"/>
    </font>
    <font>
      <b/>
      <sz val="11"/>
      <color rgb="FFFF0000"/>
      <name val="Poppins"/>
    </font>
    <font>
      <b/>
      <u/>
      <sz val="14"/>
      <color rgb="FFFF0000"/>
      <name val="Poppins"/>
    </font>
    <font>
      <sz val="10"/>
      <color rgb="FFFF0000"/>
      <name val="Poppins"/>
    </font>
    <font>
      <b/>
      <sz val="14"/>
      <color rgb="FFFF0000"/>
      <name val="Poppins"/>
    </font>
    <font>
      <b/>
      <sz val="9"/>
      <color rgb="FFFF0000"/>
      <name val="Poppins"/>
    </font>
    <font>
      <sz val="9"/>
      <color rgb="FFFF0000"/>
      <name val="Poppins"/>
    </font>
    <font>
      <sz val="12"/>
      <color rgb="FFFF0000"/>
      <name val="Poppins"/>
    </font>
    <font>
      <b/>
      <sz val="10"/>
      <color theme="1"/>
      <name val="Adani Regular"/>
    </font>
    <font>
      <sz val="10"/>
      <color theme="1"/>
      <name val="Adani Regular"/>
    </font>
    <font>
      <b/>
      <sz val="11"/>
      <name val="Adani Regular"/>
    </font>
    <font>
      <b/>
      <sz val="9"/>
      <name val="Adani Regular"/>
    </font>
    <font>
      <b/>
      <sz val="9"/>
      <color rgb="FF000000"/>
      <name val="Adani Regular"/>
    </font>
    <font>
      <sz val="10"/>
      <color rgb="FF000000"/>
      <name val="Adani Regular"/>
    </font>
    <font>
      <b/>
      <sz val="11"/>
      <color indexed="52"/>
      <name val="Calibri"/>
      <family val="2"/>
    </font>
    <font>
      <sz val="11"/>
      <color rgb="FF000000"/>
      <name val="Adani Regular"/>
    </font>
    <font>
      <b/>
      <sz val="14"/>
      <name val="Aptos Display"/>
      <family val="1"/>
      <scheme val="major"/>
    </font>
    <font>
      <sz val="11"/>
      <name val="Verdana"/>
      <family val="2"/>
    </font>
    <font>
      <b/>
      <sz val="16"/>
      <name val="Times New Roman"/>
      <family val="1"/>
    </font>
    <font>
      <sz val="12"/>
      <color rgb="FF000000"/>
      <name val="Times New Roman"/>
      <family val="1"/>
    </font>
    <font>
      <b/>
      <sz val="12"/>
      <color theme="1"/>
      <name val="Times New Roman"/>
      <family val="1"/>
    </font>
    <font>
      <sz val="12"/>
      <color rgb="FFFF0000"/>
      <name val="Times New Roman"/>
      <family val="1"/>
    </font>
    <font>
      <sz val="12"/>
      <color theme="1"/>
      <name val="Times New Roman"/>
      <family val="1"/>
    </font>
    <font>
      <b/>
      <sz val="14"/>
      <color theme="1"/>
      <name val="Poppins"/>
    </font>
  </fonts>
  <fills count="17">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0" tint="-0.14996795556505021"/>
        <bgColor indexed="64"/>
      </patternFill>
    </fill>
    <fill>
      <patternFill patternType="solid">
        <fgColor theme="4" tint="0.79995117038483843"/>
        <bgColor indexed="64"/>
      </patternFill>
    </fill>
    <fill>
      <patternFill patternType="solid">
        <fgColor theme="6" tint="0.39994506668294322"/>
        <bgColor indexed="64"/>
      </patternFill>
    </fill>
    <fill>
      <patternFill patternType="solid">
        <fgColor theme="8" tint="0.79995117038483843"/>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D8D8D8"/>
        <bgColor indexed="64"/>
      </patternFill>
    </fill>
    <fill>
      <patternFill patternType="solid">
        <fgColor indexed="22"/>
        <bgColor indexed="64"/>
      </patternFill>
    </fill>
    <fill>
      <patternFill patternType="solid">
        <fgColor theme="9" tint="0.39994506668294322"/>
        <bgColor indexed="64"/>
      </patternFill>
    </fill>
    <fill>
      <patternFill patternType="solid">
        <fgColor theme="9" tint="0.59999389629810485"/>
        <bgColor indexed="64"/>
      </patternFill>
    </fill>
  </fills>
  <borders count="59">
    <border>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bottom style="thin">
        <color indexed="64"/>
      </bottom>
      <diagonal/>
    </border>
    <border>
      <left style="thin">
        <color auto="1"/>
      </left>
      <right style="thin">
        <color auto="1"/>
      </right>
      <top style="thin">
        <color auto="1"/>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top style="thin">
        <color auto="1"/>
      </top>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auto="1"/>
      </right>
      <top style="thin">
        <color auto="1"/>
      </top>
      <bottom style="medium">
        <color indexed="64"/>
      </bottom>
      <diagonal/>
    </border>
    <border>
      <left style="medium">
        <color auto="1"/>
      </left>
      <right/>
      <top/>
      <bottom style="thin">
        <color auto="1"/>
      </bottom>
      <diagonal/>
    </border>
    <border>
      <left/>
      <right/>
      <top/>
      <bottom style="thin">
        <color indexed="64"/>
      </bottom>
      <diagonal/>
    </border>
    <border>
      <left/>
      <right/>
      <top style="thin">
        <color auto="1"/>
      </top>
      <bottom style="thin">
        <color auto="1"/>
      </bottom>
      <diagonal/>
    </border>
    <border>
      <left style="medium">
        <color indexed="64"/>
      </left>
      <right/>
      <top style="thin">
        <color indexed="64"/>
      </top>
      <bottom/>
      <diagonal/>
    </border>
    <border>
      <left/>
      <right/>
      <top style="thin">
        <color indexed="64"/>
      </top>
      <bottom/>
      <diagonal/>
    </border>
    <border>
      <left/>
      <right style="thin">
        <color auto="1"/>
      </right>
      <top style="thin">
        <color auto="1"/>
      </top>
      <bottom/>
      <diagonal/>
    </border>
    <border>
      <left style="medium">
        <color indexed="64"/>
      </left>
      <right/>
      <top style="thin">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indexed="64"/>
      </right>
      <top style="medium">
        <color indexed="64"/>
      </top>
      <bottom style="thin">
        <color auto="1"/>
      </bottom>
      <diagonal/>
    </border>
    <border>
      <left style="thin">
        <color indexed="64"/>
      </left>
      <right style="thin">
        <color indexed="64"/>
      </right>
      <top style="hair">
        <color indexed="64"/>
      </top>
      <bottom style="hair">
        <color indexed="64"/>
      </bottom>
      <diagonal/>
    </border>
    <border>
      <left/>
      <right style="medium">
        <color indexed="64"/>
      </right>
      <top style="thin">
        <color auto="1"/>
      </top>
      <bottom style="thin">
        <color auto="1"/>
      </bottom>
      <diagonal/>
    </border>
    <border>
      <left style="thin">
        <color indexed="64"/>
      </left>
      <right style="thin">
        <color indexed="64"/>
      </right>
      <top style="thin">
        <color indexed="64"/>
      </top>
      <bottom style="hair">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auto="1"/>
      </left>
      <right style="thin">
        <color auto="1"/>
      </right>
      <top style="dotted">
        <color auto="1"/>
      </top>
      <bottom style="dotted">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5">
    <xf numFmtId="0" fontId="0"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1" fillId="0" borderId="0"/>
    <xf numFmtId="0" fontId="13" fillId="0" borderId="0"/>
    <xf numFmtId="164" fontId="1" fillId="0" borderId="0" applyFont="0" applyFill="0" applyBorder="0" applyAlignment="0" applyProtection="0"/>
    <xf numFmtId="0" fontId="1" fillId="0" borderId="0"/>
    <xf numFmtId="0" fontId="13" fillId="0" borderId="0"/>
    <xf numFmtId="0" fontId="17" fillId="0" borderId="0"/>
    <xf numFmtId="164" fontId="1" fillId="0" borderId="0" applyFont="0" applyFill="0" applyBorder="0" applyAlignment="0" applyProtection="0"/>
    <xf numFmtId="43" fontId="13" fillId="0" borderId="0" applyFont="0" applyFill="0" applyBorder="0" applyAlignment="0" applyProtection="0"/>
    <xf numFmtId="0" fontId="17" fillId="0" borderId="0"/>
    <xf numFmtId="0" fontId="25" fillId="0" borderId="0">
      <alignment vertical="center"/>
    </xf>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3" fillId="0" borderId="0"/>
    <xf numFmtId="43" fontId="13" fillId="0" borderId="0" applyFont="0" applyFill="0" applyBorder="0" applyAlignment="0" applyProtection="0"/>
    <xf numFmtId="0" fontId="1" fillId="0" borderId="0"/>
    <xf numFmtId="9" fontId="13" fillId="0" borderId="0" applyFont="0" applyFill="0" applyBorder="0" applyAlignment="0" applyProtection="0"/>
    <xf numFmtId="9" fontId="1" fillId="0" borderId="0" applyFont="0" applyFill="0" applyBorder="0" applyAlignment="0" applyProtection="0"/>
    <xf numFmtId="0" fontId="69" fillId="14" borderId="50">
      <alignment vertical="top"/>
      <protection locked="0"/>
    </xf>
  </cellStyleXfs>
  <cellXfs count="620">
    <xf numFmtId="0" fontId="0" fillId="0" borderId="0" xfId="0"/>
    <xf numFmtId="0" fontId="3" fillId="0" borderId="0" xfId="2" applyFont="1"/>
    <xf numFmtId="43" fontId="2" fillId="2" borderId="11" xfId="1" applyFont="1" applyFill="1" applyBorder="1" applyAlignment="1">
      <alignment horizontal="center" vertical="center"/>
    </xf>
    <xf numFmtId="0" fontId="4" fillId="3" borderId="11" xfId="2" applyFont="1" applyFill="1" applyBorder="1"/>
    <xf numFmtId="0" fontId="5" fillId="3" borderId="11" xfId="2" applyFont="1" applyFill="1" applyBorder="1"/>
    <xf numFmtId="43" fontId="5" fillId="3" borderId="11" xfId="1" applyFont="1" applyFill="1" applyBorder="1" applyAlignment="1">
      <alignment vertical="center"/>
    </xf>
    <xf numFmtId="43" fontId="5" fillId="3" borderId="11" xfId="1" applyFont="1" applyFill="1" applyBorder="1" applyAlignment="1">
      <alignment horizontal="center"/>
    </xf>
    <xf numFmtId="0" fontId="5" fillId="0" borderId="0" xfId="2" applyFont="1"/>
    <xf numFmtId="0" fontId="6" fillId="4" borderId="11" xfId="2" applyFont="1" applyFill="1" applyBorder="1" applyAlignment="1">
      <alignment horizontal="center" vertical="center"/>
    </xf>
    <xf numFmtId="43" fontId="6" fillId="4" borderId="11" xfId="1" applyFont="1" applyFill="1" applyBorder="1" applyAlignment="1">
      <alignment vertical="center"/>
    </xf>
    <xf numFmtId="43" fontId="6" fillId="4" borderId="11" xfId="1" applyFont="1" applyFill="1" applyBorder="1" applyAlignment="1">
      <alignment horizontal="center" vertical="center"/>
    </xf>
    <xf numFmtId="43" fontId="3" fillId="4" borderId="11" xfId="1" applyFont="1" applyFill="1" applyBorder="1" applyAlignment="1">
      <alignment vertical="center"/>
    </xf>
    <xf numFmtId="0" fontId="4" fillId="3" borderId="11" xfId="2" applyFont="1" applyFill="1" applyBorder="1" applyAlignment="1">
      <alignment horizontal="center" vertical="center"/>
    </xf>
    <xf numFmtId="0" fontId="6" fillId="0" borderId="0" xfId="2" applyFont="1" applyAlignment="1">
      <alignment vertical="center"/>
    </xf>
    <xf numFmtId="0" fontId="3" fillId="4" borderId="11" xfId="2" applyFont="1" applyFill="1" applyBorder="1" applyAlignment="1">
      <alignment horizontal="center" vertical="center"/>
    </xf>
    <xf numFmtId="0" fontId="3" fillId="0" borderId="0" xfId="2" applyFont="1" applyAlignment="1">
      <alignment vertical="center"/>
    </xf>
    <xf numFmtId="0" fontId="3" fillId="0" borderId="10" xfId="2" applyFont="1" applyBorder="1" applyAlignment="1">
      <alignment vertical="center"/>
    </xf>
    <xf numFmtId="0" fontId="5" fillId="0" borderId="10" xfId="2" applyFont="1" applyBorder="1" applyAlignment="1">
      <alignment vertical="center"/>
    </xf>
    <xf numFmtId="43" fontId="4" fillId="0" borderId="10" xfId="1" applyFont="1" applyBorder="1" applyAlignment="1">
      <alignment vertical="center"/>
    </xf>
    <xf numFmtId="43" fontId="6" fillId="0" borderId="10" xfId="1" applyFont="1" applyBorder="1" applyAlignment="1">
      <alignment horizontal="center" vertical="center"/>
    </xf>
    <xf numFmtId="43" fontId="3" fillId="0" borderId="0" xfId="1" applyFont="1"/>
    <xf numFmtId="43" fontId="3" fillId="0" borderId="0" xfId="1" applyFont="1" applyAlignment="1">
      <alignment horizontal="center"/>
    </xf>
    <xf numFmtId="0" fontId="11" fillId="3" borderId="1" xfId="2" applyFont="1" applyFill="1" applyBorder="1" applyAlignment="1">
      <alignment horizontal="left" vertical="center" wrapText="1" indent="2"/>
    </xf>
    <xf numFmtId="0" fontId="11" fillId="3" borderId="1" xfId="2" applyFont="1" applyFill="1" applyBorder="1" applyAlignment="1">
      <alignment horizontal="center" vertical="center" wrapText="1"/>
    </xf>
    <xf numFmtId="0" fontId="12" fillId="4" borderId="24" xfId="2" applyFont="1" applyFill="1" applyBorder="1" applyAlignment="1">
      <alignment horizontal="center" vertical="center" wrapText="1"/>
    </xf>
    <xf numFmtId="0" fontId="2" fillId="0" borderId="13" xfId="2" applyFont="1" applyBorder="1" applyAlignment="1">
      <alignment horizontal="center" vertical="center" wrapText="1"/>
    </xf>
    <xf numFmtId="169" fontId="2" fillId="0" borderId="13" xfId="3" applyNumberFormat="1" applyFont="1" applyBorder="1" applyAlignment="1">
      <alignment horizontal="center" vertical="center" wrapText="1"/>
    </xf>
    <xf numFmtId="43" fontId="2" fillId="0" borderId="13" xfId="3" applyFont="1" applyBorder="1" applyAlignment="1">
      <alignment horizontal="center" vertical="center" wrapText="1"/>
    </xf>
    <xf numFmtId="0" fontId="3" fillId="0" borderId="13" xfId="2" applyFont="1" applyBorder="1" applyAlignment="1">
      <alignment horizontal="center"/>
    </xf>
    <xf numFmtId="0" fontId="3" fillId="0" borderId="30" xfId="2" applyFont="1" applyBorder="1" applyAlignment="1">
      <alignment horizontal="center"/>
    </xf>
    <xf numFmtId="0" fontId="3" fillId="0" borderId="31" xfId="2" applyFont="1" applyBorder="1"/>
    <xf numFmtId="0" fontId="3" fillId="0" borderId="32" xfId="2" applyFont="1" applyBorder="1"/>
    <xf numFmtId="0" fontId="3" fillId="0" borderId="0" xfId="2" applyFont="1" applyAlignment="1">
      <alignment horizontal="center" vertical="center" wrapText="1"/>
    </xf>
    <xf numFmtId="0" fontId="3" fillId="0" borderId="0" xfId="2" applyFont="1" applyAlignment="1">
      <alignment horizontal="right"/>
    </xf>
    <xf numFmtId="43" fontId="3" fillId="0" borderId="0" xfId="2" applyNumberFormat="1" applyFont="1"/>
    <xf numFmtId="0" fontId="14" fillId="3" borderId="11" xfId="9" applyFont="1" applyFill="1" applyBorder="1" applyAlignment="1">
      <alignment horizontal="center" vertical="center"/>
    </xf>
    <xf numFmtId="0" fontId="15" fillId="0" borderId="0" xfId="9" applyFont="1"/>
    <xf numFmtId="0" fontId="16" fillId="0" borderId="0" xfId="9" applyFont="1"/>
    <xf numFmtId="0" fontId="15" fillId="3" borderId="11" xfId="9" applyFont="1" applyFill="1" applyBorder="1"/>
    <xf numFmtId="0" fontId="15" fillId="0" borderId="11" xfId="9" applyFont="1" applyBorder="1"/>
    <xf numFmtId="0" fontId="15" fillId="0" borderId="11" xfId="9" applyFont="1" applyBorder="1" applyAlignment="1">
      <alignment horizontal="center" vertical="top"/>
    </xf>
    <xf numFmtId="0" fontId="15" fillId="0" borderId="11" xfId="9" applyFont="1" applyBorder="1" applyAlignment="1">
      <alignment horizontal="center" vertical="top" wrapText="1"/>
    </xf>
    <xf numFmtId="165" fontId="15" fillId="0" borderId="11" xfId="9" applyNumberFormat="1" applyFont="1" applyBorder="1" applyAlignment="1">
      <alignment horizontal="center" vertical="top"/>
    </xf>
    <xf numFmtId="1" fontId="15" fillId="0" borderId="11" xfId="7" applyNumberFormat="1" applyFont="1" applyFill="1" applyBorder="1" applyAlignment="1">
      <alignment horizontal="center" vertical="top"/>
    </xf>
    <xf numFmtId="0" fontId="15" fillId="0" borderId="11" xfId="9" applyFont="1" applyBorder="1" applyAlignment="1">
      <alignment vertical="top" wrapText="1"/>
    </xf>
    <xf numFmtId="0" fontId="15" fillId="0" borderId="0" xfId="9" applyFont="1" applyAlignment="1">
      <alignment vertical="top"/>
    </xf>
    <xf numFmtId="0" fontId="15" fillId="0" borderId="11" xfId="9" applyFont="1" applyBorder="1" applyAlignment="1">
      <alignment vertical="top"/>
    </xf>
    <xf numFmtId="0" fontId="15" fillId="0" borderId="1" xfId="9" applyFont="1" applyBorder="1" applyAlignment="1">
      <alignment horizontal="center" vertical="top"/>
    </xf>
    <xf numFmtId="0" fontId="15" fillId="0" borderId="1" xfId="9" applyFont="1" applyBorder="1" applyAlignment="1">
      <alignment horizontal="center" vertical="top" wrapText="1"/>
    </xf>
    <xf numFmtId="165" fontId="15" fillId="0" borderId="1" xfId="9" applyNumberFormat="1" applyFont="1" applyBorder="1" applyAlignment="1">
      <alignment horizontal="center" vertical="top"/>
    </xf>
    <xf numFmtId="1" fontId="15" fillId="0" borderId="1" xfId="7" applyNumberFormat="1" applyFont="1" applyFill="1" applyBorder="1" applyAlignment="1">
      <alignment horizontal="center" vertical="top"/>
    </xf>
    <xf numFmtId="0" fontId="15" fillId="0" borderId="1" xfId="9" applyFont="1" applyBorder="1" applyAlignment="1">
      <alignment vertical="top" wrapText="1"/>
    </xf>
    <xf numFmtId="0" fontId="15" fillId="0" borderId="20" xfId="9" applyFont="1" applyBorder="1"/>
    <xf numFmtId="0" fontId="15" fillId="0" borderId="21" xfId="9" applyFont="1" applyBorder="1"/>
    <xf numFmtId="0" fontId="14" fillId="0" borderId="21" xfId="9" applyFont="1" applyBorder="1" applyAlignment="1">
      <alignment horizontal="center"/>
    </xf>
    <xf numFmtId="0" fontId="15" fillId="0" borderId="21" xfId="9" applyFont="1" applyBorder="1" applyAlignment="1">
      <alignment horizontal="center"/>
    </xf>
    <xf numFmtId="0" fontId="15" fillId="0" borderId="22" xfId="9" applyFont="1" applyBorder="1"/>
    <xf numFmtId="0" fontId="14" fillId="0" borderId="0" xfId="9" applyFont="1"/>
    <xf numFmtId="0" fontId="15" fillId="0" borderId="0" xfId="6" applyFont="1" applyAlignment="1">
      <alignment horizontal="center" vertical="center" wrapText="1"/>
    </xf>
    <xf numFmtId="0" fontId="15" fillId="0" borderId="0" xfId="6" applyFont="1" applyAlignment="1">
      <alignment horizontal="center" vertical="center"/>
    </xf>
    <xf numFmtId="0" fontId="4" fillId="0" borderId="0" xfId="6" applyFont="1" applyAlignment="1">
      <alignment horizontal="center" vertical="center" wrapText="1"/>
    </xf>
    <xf numFmtId="0" fontId="14" fillId="0" borderId="0" xfId="6" applyFont="1" applyAlignment="1">
      <alignment horizontal="center" vertical="center" wrapText="1"/>
    </xf>
    <xf numFmtId="0" fontId="20" fillId="3" borderId="13" xfId="10" applyFont="1" applyFill="1" applyBorder="1" applyAlignment="1">
      <alignment horizontal="center" vertical="center" wrapText="1"/>
    </xf>
    <xf numFmtId="0" fontId="4" fillId="0" borderId="11" xfId="10" applyFont="1" applyBorder="1" applyAlignment="1">
      <alignment horizontal="center" vertical="center" wrapText="1"/>
    </xf>
    <xf numFmtId="0" fontId="14" fillId="0" borderId="0" xfId="4" applyFont="1" applyAlignment="1">
      <alignment horizontal="center" vertical="center" wrapText="1"/>
    </xf>
    <xf numFmtId="0" fontId="15" fillId="0" borderId="0" xfId="4" applyFont="1" applyAlignment="1">
      <alignment horizontal="center" vertical="center"/>
    </xf>
    <xf numFmtId="1" fontId="6" fillId="0" borderId="11" xfId="11" applyNumberFormat="1" applyFont="1" applyFill="1" applyBorder="1" applyAlignment="1">
      <alignment horizontal="center" vertical="center"/>
    </xf>
    <xf numFmtId="1" fontId="15" fillId="0" borderId="11" xfId="6" applyNumberFormat="1" applyFont="1" applyBorder="1" applyAlignment="1">
      <alignment horizontal="center" vertical="center" wrapText="1"/>
    </xf>
    <xf numFmtId="0" fontId="22" fillId="0" borderId="11" xfId="4" applyFont="1" applyBorder="1" applyAlignment="1">
      <alignment vertical="center"/>
    </xf>
    <xf numFmtId="0" fontId="23" fillId="0" borderId="11" xfId="4" applyFont="1" applyBorder="1" applyAlignment="1">
      <alignment vertical="center"/>
    </xf>
    <xf numFmtId="0" fontId="23" fillId="0" borderId="11" xfId="4" applyFont="1" applyBorder="1" applyAlignment="1">
      <alignment horizontal="center" vertical="center"/>
    </xf>
    <xf numFmtId="2" fontId="23" fillId="0" borderId="11" xfId="4" applyNumberFormat="1" applyFont="1" applyBorder="1" applyAlignment="1">
      <alignment vertical="center"/>
    </xf>
    <xf numFmtId="170" fontId="22" fillId="0" borderId="11" xfId="4" applyNumberFormat="1" applyFont="1" applyBorder="1" applyAlignment="1">
      <alignment vertical="center"/>
    </xf>
    <xf numFmtId="2" fontId="23" fillId="5" borderId="11" xfId="4" applyNumberFormat="1" applyFont="1" applyFill="1" applyBorder="1" applyAlignment="1">
      <alignment vertical="center"/>
    </xf>
    <xf numFmtId="1" fontId="4" fillId="0" borderId="1" xfId="11" applyNumberFormat="1" applyFont="1" applyFill="1" applyBorder="1" applyAlignment="1">
      <alignment horizontal="center" vertical="center"/>
    </xf>
    <xf numFmtId="1" fontId="4" fillId="0" borderId="26" xfId="11" applyNumberFormat="1" applyFont="1" applyFill="1" applyBorder="1" applyAlignment="1">
      <alignment horizontal="center" vertical="center" wrapText="1"/>
    </xf>
    <xf numFmtId="0" fontId="21" fillId="0" borderId="0" xfId="4" applyFont="1" applyAlignment="1">
      <alignment horizontal="center" vertical="center"/>
    </xf>
    <xf numFmtId="1" fontId="21" fillId="0" borderId="0" xfId="4" applyNumberFormat="1" applyFont="1" applyAlignment="1">
      <alignment horizontal="center" vertical="center"/>
    </xf>
    <xf numFmtId="1" fontId="15" fillId="0" borderId="10" xfId="6" applyNumberFormat="1" applyFont="1" applyBorder="1" applyAlignment="1">
      <alignment horizontal="center" vertical="center" wrapText="1"/>
    </xf>
    <xf numFmtId="0" fontId="15" fillId="0" borderId="10" xfId="6" applyFont="1" applyBorder="1" applyAlignment="1">
      <alignment horizontal="center" vertical="center" wrapText="1"/>
    </xf>
    <xf numFmtId="1" fontId="4" fillId="0" borderId="11" xfId="11" applyNumberFormat="1" applyFont="1" applyFill="1" applyBorder="1" applyAlignment="1">
      <alignment horizontal="center" vertical="center"/>
    </xf>
    <xf numFmtId="1" fontId="4" fillId="0" borderId="6" xfId="11" applyNumberFormat="1" applyFont="1" applyFill="1" applyBorder="1" applyAlignment="1">
      <alignment horizontal="center" vertical="center" wrapText="1"/>
    </xf>
    <xf numFmtId="166" fontId="20" fillId="0" borderId="13" xfId="12" applyNumberFormat="1" applyFont="1" applyFill="1" applyBorder="1" applyAlignment="1">
      <alignment horizontal="center" vertical="center"/>
    </xf>
    <xf numFmtId="166" fontId="20" fillId="0" borderId="31" xfId="12" applyNumberFormat="1" applyFont="1" applyFill="1" applyBorder="1" applyAlignment="1">
      <alignment horizontal="center" vertical="center"/>
    </xf>
    <xf numFmtId="0" fontId="24" fillId="0" borderId="32" xfId="6" applyFont="1" applyBorder="1" applyAlignment="1">
      <alignment horizontal="center" vertical="center"/>
    </xf>
    <xf numFmtId="0" fontId="21" fillId="0" borderId="0" xfId="13" applyFont="1" applyAlignment="1">
      <alignment horizontal="center" vertical="center" wrapText="1"/>
    </xf>
    <xf numFmtId="0" fontId="6" fillId="0" borderId="0" xfId="14" applyFont="1" applyAlignment="1">
      <alignment horizontal="center" vertical="center"/>
    </xf>
    <xf numFmtId="0" fontId="24" fillId="0" borderId="0" xfId="6" applyFont="1" applyAlignment="1">
      <alignment horizontal="center" vertical="center"/>
    </xf>
    <xf numFmtId="0" fontId="10" fillId="0" borderId="24" xfId="4" applyFont="1" applyBorder="1" applyAlignment="1">
      <alignment horizontal="center" vertical="center" wrapText="1"/>
    </xf>
    <xf numFmtId="0" fontId="10" fillId="0" borderId="11" xfId="4" applyFont="1" applyBorder="1" applyAlignment="1">
      <alignment horizontal="center" vertical="center" wrapText="1"/>
    </xf>
    <xf numFmtId="0" fontId="10" fillId="0" borderId="25" xfId="4" applyFont="1" applyBorder="1" applyAlignment="1">
      <alignment horizontal="center" vertical="center" wrapText="1"/>
    </xf>
    <xf numFmtId="0" fontId="24" fillId="3" borderId="11" xfId="4" applyFont="1" applyFill="1" applyBorder="1" applyAlignment="1">
      <alignment horizontal="center" vertical="center" wrapText="1"/>
    </xf>
    <xf numFmtId="0" fontId="1" fillId="0" borderId="24" xfId="4" applyFont="1" applyBorder="1" applyAlignment="1">
      <alignment horizontal="center" vertical="center" wrapText="1"/>
    </xf>
    <xf numFmtId="43" fontId="1" fillId="0" borderId="11" xfId="1" applyFont="1" applyBorder="1" applyAlignment="1">
      <alignment horizontal="center" vertical="center" wrapText="1"/>
    </xf>
    <xf numFmtId="43" fontId="0" fillId="0" borderId="11" xfId="1" applyFont="1" applyBorder="1" applyAlignment="1">
      <alignment horizontal="center"/>
    </xf>
    <xf numFmtId="43" fontId="1" fillId="0" borderId="25" xfId="1" applyFont="1" applyBorder="1" applyAlignment="1">
      <alignment horizontal="center" vertical="center" wrapText="1"/>
    </xf>
    <xf numFmtId="0" fontId="15" fillId="0" borderId="24" xfId="9" applyFont="1" applyBorder="1" applyAlignment="1">
      <alignment horizontal="center" vertical="center"/>
    </xf>
    <xf numFmtId="0" fontId="15" fillId="0" borderId="11" xfId="9" applyFont="1" applyBorder="1" applyAlignment="1">
      <alignment horizontal="center" vertical="center"/>
    </xf>
    <xf numFmtId="0" fontId="24" fillId="0" borderId="11" xfId="4" applyFont="1" applyBorder="1" applyAlignment="1">
      <alignment horizontal="center" vertical="center" wrapText="1"/>
    </xf>
    <xf numFmtId="0" fontId="15" fillId="0" borderId="25" xfId="9" applyFont="1" applyBorder="1" applyAlignment="1">
      <alignment horizontal="center" wrapText="1"/>
    </xf>
    <xf numFmtId="0" fontId="15" fillId="0" borderId="36" xfId="9" applyFont="1" applyBorder="1" applyAlignment="1">
      <alignment horizontal="center" vertical="center"/>
    </xf>
    <xf numFmtId="0" fontId="15" fillId="0" borderId="13" xfId="9" applyFont="1" applyBorder="1" applyAlignment="1">
      <alignment horizontal="center" vertical="center"/>
    </xf>
    <xf numFmtId="0" fontId="24" fillId="0" borderId="13" xfId="4" applyFont="1" applyBorder="1" applyAlignment="1">
      <alignment horizontal="center" vertical="center" wrapText="1"/>
    </xf>
    <xf numFmtId="0" fontId="15" fillId="0" borderId="31" xfId="9" applyFont="1" applyBorder="1" applyAlignment="1">
      <alignment horizontal="center" wrapText="1"/>
    </xf>
    <xf numFmtId="0" fontId="15" fillId="0" borderId="0" xfId="9" applyFont="1" applyAlignment="1">
      <alignment horizontal="center" vertical="center"/>
    </xf>
    <xf numFmtId="0" fontId="24" fillId="0" borderId="0" xfId="4" applyFont="1" applyAlignment="1">
      <alignment horizontal="center" vertical="center" wrapText="1"/>
    </xf>
    <xf numFmtId="0" fontId="15" fillId="0" borderId="0" xfId="9" applyFont="1" applyAlignment="1">
      <alignment horizontal="center" wrapText="1"/>
    </xf>
    <xf numFmtId="0" fontId="15" fillId="0" borderId="0" xfId="9" applyFont="1" applyAlignment="1">
      <alignment horizontal="center"/>
    </xf>
    <xf numFmtId="0" fontId="1" fillId="0" borderId="11" xfId="4" applyFont="1" applyBorder="1" applyAlignment="1">
      <alignment horizontal="center" vertical="center" wrapText="1"/>
    </xf>
    <xf numFmtId="43" fontId="0" fillId="0" borderId="11" xfId="1" applyFont="1" applyBorder="1" applyAlignment="1">
      <alignment horizontal="center" vertical="center"/>
    </xf>
    <xf numFmtId="0" fontId="7" fillId="0" borderId="0" xfId="4"/>
    <xf numFmtId="0" fontId="10" fillId="0" borderId="0" xfId="4" applyFont="1" applyAlignment="1">
      <alignment horizontal="center" vertical="center" wrapText="1"/>
    </xf>
    <xf numFmtId="0" fontId="1" fillId="0" borderId="36" xfId="4" applyFont="1" applyBorder="1" applyAlignment="1">
      <alignment horizontal="center" vertical="center" wrapText="1"/>
    </xf>
    <xf numFmtId="0" fontId="1" fillId="0" borderId="13" xfId="4" applyFont="1" applyBorder="1" applyAlignment="1">
      <alignment horizontal="center" vertical="center" wrapText="1"/>
    </xf>
    <xf numFmtId="43" fontId="0" fillId="0" borderId="13" xfId="1" applyFont="1" applyBorder="1" applyAlignment="1">
      <alignment horizontal="center" vertical="center"/>
    </xf>
    <xf numFmtId="43" fontId="1" fillId="0" borderId="13" xfId="1" applyFont="1" applyBorder="1" applyAlignment="1">
      <alignment horizontal="center" vertical="center" wrapText="1"/>
    </xf>
    <xf numFmtId="43" fontId="1" fillId="0" borderId="31" xfId="1" applyFont="1" applyBorder="1" applyAlignment="1">
      <alignment horizontal="center" vertical="center" wrapText="1"/>
    </xf>
    <xf numFmtId="0" fontId="1" fillId="0" borderId="0" xfId="4" applyFont="1" applyAlignment="1">
      <alignment vertical="center" wrapText="1"/>
    </xf>
    <xf numFmtId="43" fontId="14" fillId="0" borderId="0" xfId="9" applyNumberFormat="1" applyFont="1"/>
    <xf numFmtId="0" fontId="0" fillId="0" borderId="11" xfId="0" applyBorder="1" applyAlignment="1">
      <alignment horizontal="center" vertical="center"/>
    </xf>
    <xf numFmtId="166" fontId="0" fillId="0" borderId="11" xfId="0" applyNumberFormat="1" applyBorder="1" applyAlignment="1">
      <alignment horizontal="center" vertical="center"/>
    </xf>
    <xf numFmtId="0" fontId="4" fillId="0" borderId="32" xfId="10" applyFont="1" applyBorder="1" applyAlignment="1">
      <alignment horizontal="center" vertical="center" wrapText="1"/>
    </xf>
    <xf numFmtId="0" fontId="4" fillId="0" borderId="0" xfId="10" applyFont="1" applyAlignment="1">
      <alignment horizontal="center" vertical="center" wrapText="1"/>
    </xf>
    <xf numFmtId="0" fontId="23" fillId="0" borderId="0" xfId="4" applyFont="1" applyAlignment="1">
      <alignment vertical="center"/>
    </xf>
    <xf numFmtId="0" fontId="23" fillId="0" borderId="0" xfId="4" applyFont="1" applyAlignment="1">
      <alignment horizontal="center" vertical="center"/>
    </xf>
    <xf numFmtId="2" fontId="23" fillId="0" borderId="0" xfId="4" applyNumberFormat="1" applyFont="1" applyAlignment="1">
      <alignment vertical="center"/>
    </xf>
    <xf numFmtId="2" fontId="23" fillId="5" borderId="0" xfId="4" applyNumberFormat="1" applyFont="1" applyFill="1" applyAlignment="1">
      <alignment vertical="center"/>
    </xf>
    <xf numFmtId="170" fontId="22" fillId="0" borderId="0" xfId="4" applyNumberFormat="1" applyFont="1" applyAlignment="1">
      <alignment vertical="center"/>
    </xf>
    <xf numFmtId="0" fontId="22" fillId="0" borderId="0" xfId="4" applyFont="1" applyAlignment="1">
      <alignment vertical="center"/>
    </xf>
    <xf numFmtId="0" fontId="0" fillId="5" borderId="11" xfId="0" applyFill="1" applyBorder="1" applyAlignment="1">
      <alignment horizontal="center" vertical="center"/>
    </xf>
    <xf numFmtId="0" fontId="6" fillId="4" borderId="11" xfId="2" applyFont="1" applyFill="1" applyBorder="1" applyAlignment="1">
      <alignment vertical="center"/>
    </xf>
    <xf numFmtId="0" fontId="3" fillId="4" borderId="10" xfId="2" applyFont="1" applyFill="1" applyBorder="1" applyAlignment="1">
      <alignment horizontal="center" vertical="center" wrapText="1"/>
    </xf>
    <xf numFmtId="43" fontId="3" fillId="4" borderId="10" xfId="3" applyFont="1" applyFill="1" applyBorder="1" applyAlignment="1">
      <alignment horizontal="center" vertical="center" wrapText="1"/>
    </xf>
    <xf numFmtId="43" fontId="3" fillId="4" borderId="23" xfId="3" applyFont="1" applyFill="1" applyBorder="1" applyAlignment="1">
      <alignment horizontal="center" vertical="center" wrapText="1"/>
    </xf>
    <xf numFmtId="166" fontId="3" fillId="4" borderId="11" xfId="8" applyNumberFormat="1" applyFont="1" applyFill="1" applyBorder="1" applyAlignment="1">
      <alignment horizontal="center" vertical="center"/>
    </xf>
    <xf numFmtId="0" fontId="3" fillId="4" borderId="6" xfId="2" applyFont="1" applyFill="1" applyBorder="1" applyAlignment="1">
      <alignment horizontal="center" vertical="center"/>
    </xf>
    <xf numFmtId="165" fontId="6" fillId="4" borderId="11" xfId="4" applyNumberFormat="1" applyFont="1" applyFill="1" applyBorder="1" applyAlignment="1">
      <alignment horizontal="center" vertical="center"/>
    </xf>
    <xf numFmtId="1" fontId="6" fillId="4" borderId="11" xfId="7" applyNumberFormat="1" applyFont="1" applyFill="1" applyBorder="1" applyAlignment="1">
      <alignment horizontal="center" vertical="center"/>
    </xf>
    <xf numFmtId="0" fontId="3" fillId="4" borderId="8" xfId="2" applyFont="1" applyFill="1" applyBorder="1" applyAlignment="1">
      <alignment vertical="center" wrapText="1"/>
    </xf>
    <xf numFmtId="0" fontId="3" fillId="4" borderId="11" xfId="2" applyFont="1" applyFill="1" applyBorder="1" applyAlignment="1">
      <alignment horizontal="center" vertical="center" wrapText="1"/>
    </xf>
    <xf numFmtId="168" fontId="3" fillId="4" borderId="11" xfId="3" applyNumberFormat="1" applyFont="1" applyFill="1" applyBorder="1" applyAlignment="1">
      <alignment horizontal="center" vertical="center" wrapText="1"/>
    </xf>
    <xf numFmtId="0" fontId="9" fillId="0" borderId="0" xfId="2" applyFont="1"/>
    <xf numFmtId="0" fontId="9" fillId="0" borderId="0" xfId="2" applyFont="1" applyAlignment="1">
      <alignment vertical="center"/>
    </xf>
    <xf numFmtId="0" fontId="8" fillId="0" borderId="13" xfId="2" applyFont="1" applyBorder="1" applyAlignment="1">
      <alignment horizontal="left" vertical="center" wrapText="1" indent="1"/>
    </xf>
    <xf numFmtId="169" fontId="8" fillId="0" borderId="13" xfId="3" applyNumberFormat="1" applyFont="1" applyBorder="1" applyAlignment="1">
      <alignment horizontal="center" vertical="center" wrapText="1"/>
    </xf>
    <xf numFmtId="0" fontId="8" fillId="0" borderId="13" xfId="2" applyFont="1" applyBorder="1" applyAlignment="1">
      <alignment horizontal="center" vertical="center" wrapText="1"/>
    </xf>
    <xf numFmtId="43" fontId="8" fillId="0" borderId="13" xfId="3" applyFont="1" applyBorder="1" applyAlignment="1">
      <alignment horizontal="center" vertical="center" wrapText="1"/>
    </xf>
    <xf numFmtId="0" fontId="9" fillId="0" borderId="31" xfId="2" applyFont="1" applyBorder="1" applyAlignment="1">
      <alignment wrapText="1"/>
    </xf>
    <xf numFmtId="0" fontId="28" fillId="4" borderId="24" xfId="2" applyFont="1" applyFill="1" applyBorder="1" applyAlignment="1">
      <alignment horizontal="center" vertical="center" wrapText="1"/>
    </xf>
    <xf numFmtId="0" fontId="28" fillId="4" borderId="11" xfId="2" applyFont="1" applyFill="1" applyBorder="1" applyAlignment="1">
      <alignment horizontal="left" vertical="center" wrapText="1" indent="2"/>
    </xf>
    <xf numFmtId="0" fontId="28" fillId="4" borderId="11" xfId="2" applyFont="1" applyFill="1" applyBorder="1" applyAlignment="1">
      <alignment horizontal="center" vertical="center" wrapText="1"/>
    </xf>
    <xf numFmtId="165" fontId="29" fillId="4" borderId="11" xfId="4" applyNumberFormat="1" applyFont="1" applyFill="1" applyBorder="1" applyAlignment="1">
      <alignment horizontal="center" vertical="center"/>
    </xf>
    <xf numFmtId="1" fontId="29" fillId="4" borderId="11" xfId="7" applyNumberFormat="1" applyFont="1" applyFill="1" applyBorder="1" applyAlignment="1">
      <alignment horizontal="center" vertical="center"/>
    </xf>
    <xf numFmtId="0" fontId="9" fillId="4" borderId="10" xfId="2" applyFont="1" applyFill="1" applyBorder="1" applyAlignment="1">
      <alignment horizontal="center" vertical="center" wrapText="1"/>
    </xf>
    <xf numFmtId="0" fontId="9" fillId="4" borderId="11" xfId="2" applyFont="1" applyFill="1" applyBorder="1" applyAlignment="1">
      <alignment horizontal="center" vertical="center" wrapText="1"/>
    </xf>
    <xf numFmtId="43" fontId="9" fillId="4" borderId="11" xfId="3" applyFont="1" applyFill="1" applyBorder="1" applyAlignment="1">
      <alignment horizontal="center" vertical="center" wrapText="1"/>
    </xf>
    <xf numFmtId="0" fontId="9" fillId="4" borderId="25" xfId="2" applyFont="1" applyFill="1" applyBorder="1" applyAlignment="1">
      <alignment vertical="center" wrapText="1"/>
    </xf>
    <xf numFmtId="0" fontId="29" fillId="0" borderId="11" xfId="0" applyFont="1" applyBorder="1" applyAlignment="1">
      <alignment horizontal="center" vertical="center"/>
    </xf>
    <xf numFmtId="0" fontId="10" fillId="0" borderId="11" xfId="0" applyFont="1" applyBorder="1" applyAlignment="1">
      <alignment horizontal="center" vertical="center"/>
    </xf>
    <xf numFmtId="0" fontId="30" fillId="0" borderId="11" xfId="16" applyFont="1" applyBorder="1" applyAlignment="1">
      <alignment horizontal="center" vertical="center" wrapText="1"/>
    </xf>
    <xf numFmtId="0" fontId="31" fillId="0" borderId="11" xfId="16" applyFont="1" applyBorder="1" applyAlignment="1">
      <alignment horizontal="center" vertical="center" wrapText="1"/>
    </xf>
    <xf numFmtId="166" fontId="31" fillId="0" borderId="11" xfId="16" applyNumberFormat="1" applyFont="1"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xf>
    <xf numFmtId="2" fontId="0" fillId="0" borderId="11" xfId="0" applyNumberFormat="1" applyBorder="1" applyAlignment="1">
      <alignment horizontal="center" vertical="center"/>
    </xf>
    <xf numFmtId="2" fontId="10" fillId="0" borderId="11" xfId="0" applyNumberFormat="1" applyFont="1" applyBorder="1" applyAlignment="1">
      <alignment horizontal="center" vertical="center"/>
    </xf>
    <xf numFmtId="166" fontId="0" fillId="0" borderId="0" xfId="0" applyNumberFormat="1" applyAlignment="1">
      <alignment horizontal="center" vertical="center"/>
    </xf>
    <xf numFmtId="2" fontId="0" fillId="0" borderId="0" xfId="0" applyNumberFormat="1" applyAlignment="1">
      <alignment horizontal="center" vertical="center"/>
    </xf>
    <xf numFmtId="0" fontId="33" fillId="0" borderId="0" xfId="0" applyFont="1"/>
    <xf numFmtId="0" fontId="36" fillId="0" borderId="0" xfId="2" applyFont="1"/>
    <xf numFmtId="0" fontId="37" fillId="3" borderId="11" xfId="2" applyFont="1" applyFill="1" applyBorder="1" applyAlignment="1">
      <alignment horizontal="center" vertical="center" wrapText="1"/>
    </xf>
    <xf numFmtId="0" fontId="37" fillId="3" borderId="11" xfId="2" applyFont="1" applyFill="1" applyBorder="1" applyAlignment="1">
      <alignment horizontal="left" vertical="center" wrapText="1" indent="2"/>
    </xf>
    <xf numFmtId="0" fontId="38" fillId="0" borderId="24" xfId="2" applyFont="1" applyBorder="1" applyAlignment="1">
      <alignment horizontal="center" vertical="center" wrapText="1"/>
    </xf>
    <xf numFmtId="0" fontId="38" fillId="0" borderId="11" xfId="2" applyFont="1" applyBorder="1" applyAlignment="1">
      <alignment vertical="center"/>
    </xf>
    <xf numFmtId="0" fontId="27" fillId="0" borderId="11" xfId="9" applyFont="1" applyBorder="1" applyAlignment="1">
      <alignment horizontal="center" vertical="center"/>
    </xf>
    <xf numFmtId="0" fontId="38" fillId="0" borderId="11" xfId="2" applyFont="1" applyBorder="1" applyAlignment="1">
      <alignment horizontal="center" vertical="center" wrapText="1"/>
    </xf>
    <xf numFmtId="171" fontId="36" fillId="0" borderId="11" xfId="2" applyNumberFormat="1" applyFont="1" applyBorder="1" applyAlignment="1">
      <alignment horizontal="center" vertical="center"/>
    </xf>
    <xf numFmtId="0" fontId="36" fillId="0" borderId="25" xfId="2" applyFont="1" applyBorder="1" applyAlignment="1">
      <alignment wrapText="1"/>
    </xf>
    <xf numFmtId="0" fontId="36" fillId="0" borderId="0" xfId="2" applyFont="1" applyAlignment="1">
      <alignment vertical="center"/>
    </xf>
    <xf numFmtId="0" fontId="36" fillId="0" borderId="36" xfId="2" applyFont="1" applyBorder="1"/>
    <xf numFmtId="0" fontId="36" fillId="0" borderId="13" xfId="2" applyFont="1" applyBorder="1"/>
    <xf numFmtId="0" fontId="36" fillId="0" borderId="13" xfId="2" applyFont="1" applyBorder="1" applyAlignment="1">
      <alignment horizontal="center" vertical="center"/>
    </xf>
    <xf numFmtId="1" fontId="35" fillId="0" borderId="13" xfId="2" applyNumberFormat="1" applyFont="1" applyBorder="1" applyAlignment="1">
      <alignment horizontal="center"/>
    </xf>
    <xf numFmtId="1" fontId="36" fillId="0" borderId="13" xfId="2" applyNumberFormat="1" applyFont="1" applyBorder="1" applyAlignment="1">
      <alignment horizontal="center"/>
    </xf>
    <xf numFmtId="0" fontId="36" fillId="0" borderId="31" xfId="2" applyFont="1" applyBorder="1" applyAlignment="1">
      <alignment wrapText="1"/>
    </xf>
    <xf numFmtId="0" fontId="35" fillId="0" borderId="11" xfId="2" applyFont="1" applyBorder="1" applyAlignment="1">
      <alignment horizontal="center"/>
    </xf>
    <xf numFmtId="0" fontId="36" fillId="0" borderId="11" xfId="2" applyFont="1" applyBorder="1" applyAlignment="1">
      <alignment horizontal="center"/>
    </xf>
    <xf numFmtId="0" fontId="36" fillId="0" borderId="11" xfId="2" applyFont="1" applyBorder="1" applyAlignment="1">
      <alignment horizontal="center" wrapText="1"/>
    </xf>
    <xf numFmtId="43" fontId="36" fillId="0" borderId="11" xfId="1" applyFont="1" applyBorder="1" applyAlignment="1">
      <alignment horizontal="center"/>
    </xf>
    <xf numFmtId="0" fontId="36" fillId="0" borderId="1" xfId="2" applyFont="1" applyBorder="1" applyAlignment="1">
      <alignment horizontal="center" vertical="center"/>
    </xf>
    <xf numFmtId="0" fontId="36" fillId="0" borderId="11" xfId="2" applyFont="1" applyBorder="1" applyAlignment="1">
      <alignment horizontal="center" vertical="center"/>
    </xf>
    <xf numFmtId="0" fontId="36" fillId="0" borderId="11" xfId="2" applyFont="1" applyBorder="1" applyAlignment="1">
      <alignment horizontal="center" vertical="center" wrapText="1"/>
    </xf>
    <xf numFmtId="43" fontId="36" fillId="0" borderId="11" xfId="1" applyFont="1" applyBorder="1" applyAlignment="1">
      <alignment horizontal="center" vertical="center"/>
    </xf>
    <xf numFmtId="166" fontId="36" fillId="0" borderId="11" xfId="2" applyNumberFormat="1" applyFont="1" applyBorder="1" applyAlignment="1">
      <alignment horizontal="center" vertical="center"/>
    </xf>
    <xf numFmtId="2" fontId="36" fillId="0" borderId="11" xfId="2" applyNumberFormat="1" applyFont="1" applyBorder="1" applyAlignment="1">
      <alignment horizontal="center" vertical="center"/>
    </xf>
    <xf numFmtId="0" fontId="36" fillId="0" borderId="11" xfId="2" applyFont="1" applyBorder="1" applyAlignment="1">
      <alignment horizontal="left"/>
    </xf>
    <xf numFmtId="43" fontId="36" fillId="0" borderId="11" xfId="2" applyNumberFormat="1" applyFont="1" applyBorder="1" applyAlignment="1">
      <alignment horizontal="center"/>
    </xf>
    <xf numFmtId="43" fontId="36" fillId="0" borderId="11" xfId="2" applyNumberFormat="1" applyFont="1" applyBorder="1" applyAlignment="1">
      <alignment horizontal="center" vertical="center"/>
    </xf>
    <xf numFmtId="43" fontId="35" fillId="0" borderId="0" xfId="2" applyNumberFormat="1" applyFont="1"/>
    <xf numFmtId="0" fontId="13" fillId="6" borderId="0" xfId="19" applyFill="1" applyAlignment="1">
      <alignment horizontal="center" vertical="center"/>
    </xf>
    <xf numFmtId="0" fontId="42" fillId="0" borderId="0" xfId="13" applyFont="1" applyAlignment="1">
      <alignment horizontal="left" vertical="center" wrapText="1"/>
    </xf>
    <xf numFmtId="0" fontId="42" fillId="0" borderId="0" xfId="13" applyFont="1" applyAlignment="1">
      <alignment vertical="center" wrapText="1"/>
    </xf>
    <xf numFmtId="166" fontId="42" fillId="0" borderId="0" xfId="13" applyNumberFormat="1" applyFont="1" applyAlignment="1">
      <alignment horizontal="left" vertical="center" wrapText="1"/>
    </xf>
    <xf numFmtId="168" fontId="42" fillId="0" borderId="0" xfId="13" applyNumberFormat="1" applyFont="1" applyAlignment="1">
      <alignment horizontal="left" vertical="center" wrapText="1"/>
    </xf>
    <xf numFmtId="172" fontId="42" fillId="0" borderId="0" xfId="13" applyNumberFormat="1" applyFont="1" applyAlignment="1">
      <alignment horizontal="left" vertical="center" wrapText="1"/>
    </xf>
    <xf numFmtId="43" fontId="42" fillId="0" borderId="0" xfId="13" applyNumberFormat="1" applyFont="1" applyAlignment="1">
      <alignment horizontal="left" vertical="center" wrapText="1"/>
    </xf>
    <xf numFmtId="0" fontId="44" fillId="6" borderId="0" xfId="19" applyFont="1" applyFill="1" applyAlignment="1">
      <alignment horizontal="center" vertical="center"/>
    </xf>
    <xf numFmtId="0" fontId="41" fillId="0" borderId="11" xfId="13" applyFont="1" applyBorder="1" applyAlignment="1">
      <alignment vertical="center" wrapText="1"/>
    </xf>
    <xf numFmtId="0" fontId="47" fillId="0" borderId="11" xfId="21" applyFont="1" applyBorder="1" applyAlignment="1">
      <alignment horizontal="center" vertical="center"/>
    </xf>
    <xf numFmtId="0" fontId="47" fillId="0" borderId="1" xfId="21" applyFont="1" applyBorder="1" applyAlignment="1">
      <alignment horizontal="center" vertical="center" wrapText="1"/>
    </xf>
    <xf numFmtId="0" fontId="47" fillId="0" borderId="1" xfId="21" applyFont="1" applyBorder="1" applyAlignment="1">
      <alignment horizontal="center" vertical="center"/>
    </xf>
    <xf numFmtId="173" fontId="45" fillId="8" borderId="11" xfId="19" applyNumberFormat="1" applyFont="1" applyFill="1" applyBorder="1" applyAlignment="1">
      <alignment horizontal="center" vertical="center" wrapText="1"/>
    </xf>
    <xf numFmtId="173" fontId="45" fillId="8" borderId="11" xfId="19" applyNumberFormat="1" applyFont="1" applyFill="1" applyBorder="1" applyAlignment="1">
      <alignment horizontal="left" vertical="center" wrapText="1"/>
    </xf>
    <xf numFmtId="43" fontId="45" fillId="8" borderId="11" xfId="20" applyFont="1" applyFill="1" applyBorder="1" applyAlignment="1">
      <alignment horizontal="center" vertical="center" wrapText="1"/>
    </xf>
    <xf numFmtId="0" fontId="47" fillId="8" borderId="11" xfId="21" applyFont="1" applyFill="1" applyBorder="1" applyAlignment="1">
      <alignment horizontal="center" vertical="center" wrapText="1"/>
    </xf>
    <xf numFmtId="0" fontId="47" fillId="8" borderId="11" xfId="21" applyFont="1" applyFill="1" applyBorder="1" applyAlignment="1">
      <alignment vertical="center" wrapText="1"/>
    </xf>
    <xf numFmtId="0" fontId="13" fillId="8" borderId="0" xfId="19" applyFill="1" applyAlignment="1">
      <alignment horizontal="center" vertical="center"/>
    </xf>
    <xf numFmtId="0" fontId="32" fillId="0" borderId="11" xfId="19" applyFont="1" applyBorder="1" applyAlignment="1">
      <alignment vertical="center" wrapText="1"/>
    </xf>
    <xf numFmtId="9" fontId="13" fillId="0" borderId="11" xfId="22" applyFont="1" applyFill="1" applyBorder="1" applyAlignment="1">
      <alignment horizontal="center" vertical="center" wrapText="1"/>
    </xf>
    <xf numFmtId="0" fontId="13" fillId="0" borderId="11" xfId="19" applyBorder="1" applyAlignment="1">
      <alignment horizontal="center" vertical="center"/>
    </xf>
    <xf numFmtId="0" fontId="13" fillId="0" borderId="0" xfId="19" applyAlignment="1">
      <alignment horizontal="center" vertical="center"/>
    </xf>
    <xf numFmtId="0" fontId="13" fillId="0" borderId="11" xfId="19" applyBorder="1" applyAlignment="1">
      <alignment vertical="center" wrapText="1"/>
    </xf>
    <xf numFmtId="10" fontId="13" fillId="0" borderId="11" xfId="22" applyNumberFormat="1" applyFont="1" applyFill="1" applyBorder="1" applyAlignment="1">
      <alignment horizontal="center" vertical="center" wrapText="1"/>
    </xf>
    <xf numFmtId="166" fontId="13" fillId="0" borderId="11" xfId="19" applyNumberFormat="1" applyBorder="1" applyAlignment="1">
      <alignment horizontal="center" vertical="center"/>
    </xf>
    <xf numFmtId="43" fontId="13" fillId="0" borderId="11" xfId="19" applyNumberFormat="1" applyBorder="1" applyAlignment="1">
      <alignment horizontal="center" vertical="center"/>
    </xf>
    <xf numFmtId="168" fontId="13" fillId="0" borderId="11" xfId="19" applyNumberFormat="1" applyBorder="1" applyAlignment="1">
      <alignment horizontal="center" vertical="center"/>
    </xf>
    <xf numFmtId="43" fontId="13" fillId="0" borderId="0" xfId="19" applyNumberFormat="1" applyAlignment="1">
      <alignment horizontal="center" vertical="center"/>
    </xf>
    <xf numFmtId="0" fontId="49" fillId="0" borderId="11" xfId="19" applyFont="1" applyBorder="1" applyAlignment="1">
      <alignment vertical="center" wrapText="1"/>
    </xf>
    <xf numFmtId="0" fontId="50" fillId="0" borderId="11" xfId="19" applyFont="1" applyBorder="1" applyAlignment="1">
      <alignment vertical="center" wrapText="1"/>
    </xf>
    <xf numFmtId="169" fontId="13" fillId="0" borderId="11" xfId="19" applyNumberFormat="1" applyBorder="1" applyAlignment="1">
      <alignment horizontal="center" vertical="center"/>
    </xf>
    <xf numFmtId="167" fontId="13" fillId="0" borderId="11" xfId="19" applyNumberFormat="1" applyBorder="1" applyAlignment="1">
      <alignment horizontal="center" vertical="center"/>
    </xf>
    <xf numFmtId="9" fontId="50" fillId="0" borderId="11" xfId="19" applyNumberFormat="1" applyFont="1" applyBorder="1" applyAlignment="1">
      <alignment horizontal="center" vertical="center" wrapText="1"/>
    </xf>
    <xf numFmtId="10" fontId="48" fillId="0" borderId="11" xfId="19" applyNumberFormat="1" applyFont="1" applyBorder="1" applyAlignment="1">
      <alignment horizontal="center" vertical="center" wrapText="1"/>
    </xf>
    <xf numFmtId="0" fontId="51" fillId="9" borderId="11" xfId="19" applyFont="1" applyFill="1" applyBorder="1" applyAlignment="1">
      <alignment horizontal="center" vertical="center" wrapText="1"/>
    </xf>
    <xf numFmtId="0" fontId="52" fillId="9" borderId="11" xfId="19" applyFont="1" applyFill="1" applyBorder="1" applyAlignment="1">
      <alignment horizontal="left" vertical="center" wrapText="1"/>
    </xf>
    <xf numFmtId="10" fontId="46" fillId="9" borderId="11" xfId="19" applyNumberFormat="1" applyFont="1" applyFill="1" applyBorder="1" applyAlignment="1">
      <alignment horizontal="center" vertical="center" wrapText="1"/>
    </xf>
    <xf numFmtId="0" fontId="51" fillId="9" borderId="11" xfId="19" applyFont="1" applyFill="1" applyBorder="1" applyAlignment="1">
      <alignment horizontal="center" vertical="center"/>
    </xf>
    <xf numFmtId="169" fontId="46" fillId="9" borderId="11" xfId="19" applyNumberFormat="1" applyFont="1" applyFill="1" applyBorder="1" applyAlignment="1">
      <alignment horizontal="center" vertical="center"/>
    </xf>
    <xf numFmtId="0" fontId="51" fillId="9" borderId="0" xfId="19" applyFont="1" applyFill="1" applyAlignment="1">
      <alignment horizontal="center" vertical="center"/>
    </xf>
    <xf numFmtId="0" fontId="48" fillId="8" borderId="11" xfId="19" applyFont="1" applyFill="1" applyBorder="1" applyAlignment="1">
      <alignment horizontal="center" vertical="center" wrapText="1"/>
    </xf>
    <xf numFmtId="43" fontId="48" fillId="8" borderId="11" xfId="20" applyFont="1" applyFill="1" applyBorder="1" applyAlignment="1">
      <alignment horizontal="center" vertical="center" wrapText="1"/>
    </xf>
    <xf numFmtId="0" fontId="48" fillId="8" borderId="11" xfId="19" applyFont="1" applyFill="1" applyBorder="1" applyAlignment="1">
      <alignment horizontal="center" vertical="center"/>
    </xf>
    <xf numFmtId="43" fontId="48" fillId="8" borderId="11" xfId="19" applyNumberFormat="1" applyFont="1" applyFill="1" applyBorder="1" applyAlignment="1">
      <alignment horizontal="center" vertical="center"/>
    </xf>
    <xf numFmtId="0" fontId="48" fillId="8" borderId="0" xfId="19" applyFont="1" applyFill="1" applyAlignment="1">
      <alignment horizontal="center" vertical="center"/>
    </xf>
    <xf numFmtId="0" fontId="13" fillId="6" borderId="11" xfId="19" applyFill="1" applyBorder="1" applyAlignment="1">
      <alignment vertical="center" wrapText="1"/>
    </xf>
    <xf numFmtId="9" fontId="13" fillId="6" borderId="11" xfId="22" applyFont="1" applyFill="1" applyBorder="1" applyAlignment="1">
      <alignment horizontal="center" vertical="center" wrapText="1"/>
    </xf>
    <xf numFmtId="0" fontId="13" fillId="6" borderId="11" xfId="19" applyFill="1" applyBorder="1" applyAlignment="1">
      <alignment horizontal="center" vertical="center"/>
    </xf>
    <xf numFmtId="43" fontId="13" fillId="0" borderId="11" xfId="20" applyFont="1" applyFill="1" applyBorder="1" applyAlignment="1">
      <alignment horizontal="center" vertical="center"/>
    </xf>
    <xf numFmtId="9" fontId="48" fillId="6" borderId="11" xfId="22" applyFont="1" applyFill="1" applyBorder="1" applyAlignment="1">
      <alignment horizontal="center" vertical="center" wrapText="1"/>
    </xf>
    <xf numFmtId="43" fontId="48" fillId="6" borderId="11" xfId="19" applyNumberFormat="1" applyFont="1" applyFill="1" applyBorder="1" applyAlignment="1">
      <alignment horizontal="center" vertical="center"/>
    </xf>
    <xf numFmtId="43" fontId="13" fillId="6" borderId="11" xfId="19" applyNumberFormat="1" applyFill="1" applyBorder="1" applyAlignment="1">
      <alignment horizontal="center" vertical="center"/>
    </xf>
    <xf numFmtId="0" fontId="13" fillId="9" borderId="11" xfId="19" applyFill="1" applyBorder="1" applyAlignment="1">
      <alignment vertical="center" wrapText="1"/>
    </xf>
    <xf numFmtId="0" fontId="13" fillId="10" borderId="11" xfId="19" applyFill="1" applyBorder="1" applyAlignment="1">
      <alignment vertical="center" wrapText="1"/>
    </xf>
    <xf numFmtId="0" fontId="13" fillId="8" borderId="11" xfId="19" applyFill="1" applyBorder="1" applyAlignment="1">
      <alignment horizontal="center" vertical="center"/>
    </xf>
    <xf numFmtId="43" fontId="13" fillId="8" borderId="11" xfId="19" applyNumberFormat="1" applyFill="1" applyBorder="1" applyAlignment="1">
      <alignment horizontal="center" vertical="center"/>
    </xf>
    <xf numFmtId="9" fontId="13" fillId="0" borderId="11" xfId="19" applyNumberFormat="1" applyBorder="1" applyAlignment="1">
      <alignment horizontal="center" vertical="center"/>
    </xf>
    <xf numFmtId="2" fontId="13" fillId="0" borderId="11" xfId="19" applyNumberFormat="1" applyBorder="1" applyAlignment="1">
      <alignment horizontal="center" vertical="center" wrapText="1"/>
    </xf>
    <xf numFmtId="0" fontId="13" fillId="0" borderId="11" xfId="19" applyBorder="1" applyAlignment="1">
      <alignment horizontal="left" vertical="center" wrapText="1"/>
    </xf>
    <xf numFmtId="168" fontId="31" fillId="0" borderId="11" xfId="19" applyNumberFormat="1" applyFont="1" applyBorder="1" applyAlignment="1">
      <alignment horizontal="center" vertical="center"/>
    </xf>
    <xf numFmtId="43" fontId="31" fillId="0" borderId="11" xfId="19" applyNumberFormat="1" applyFont="1" applyBorder="1" applyAlignment="1">
      <alignment horizontal="center" vertical="center"/>
    </xf>
    <xf numFmtId="43" fontId="13" fillId="0" borderId="0" xfId="20" applyFont="1" applyFill="1" applyAlignment="1">
      <alignment horizontal="center" vertical="center"/>
    </xf>
    <xf numFmtId="10" fontId="49" fillId="0" borderId="11" xfId="22" applyNumberFormat="1" applyFont="1" applyFill="1" applyBorder="1" applyAlignment="1">
      <alignment horizontal="center" vertical="center" wrapText="1"/>
    </xf>
    <xf numFmtId="1" fontId="13" fillId="0" borderId="11" xfId="19" applyNumberFormat="1" applyBorder="1" applyAlignment="1">
      <alignment horizontal="center" vertical="center"/>
    </xf>
    <xf numFmtId="0" fontId="48" fillId="6" borderId="11" xfId="19" applyFont="1" applyFill="1" applyBorder="1" applyAlignment="1">
      <alignment vertical="center" wrapText="1"/>
    </xf>
    <xf numFmtId="0" fontId="46" fillId="8" borderId="11" xfId="19" applyFont="1" applyFill="1" applyBorder="1" applyAlignment="1">
      <alignment horizontal="center" vertical="center" wrapText="1"/>
    </xf>
    <xf numFmtId="9" fontId="46" fillId="8" borderId="11" xfId="22" applyFont="1" applyFill="1" applyBorder="1" applyAlignment="1">
      <alignment horizontal="center" vertical="center" wrapText="1"/>
    </xf>
    <xf numFmtId="0" fontId="46" fillId="8" borderId="11" xfId="19" applyFont="1" applyFill="1" applyBorder="1" applyAlignment="1">
      <alignment vertical="center" wrapText="1"/>
    </xf>
    <xf numFmtId="0" fontId="46" fillId="8" borderId="11" xfId="19" applyFont="1" applyFill="1" applyBorder="1" applyAlignment="1">
      <alignment horizontal="center" vertical="center"/>
    </xf>
    <xf numFmtId="169" fontId="46" fillId="8" borderId="11" xfId="19" applyNumberFormat="1" applyFont="1" applyFill="1" applyBorder="1" applyAlignment="1">
      <alignment horizontal="center" vertical="center"/>
    </xf>
    <xf numFmtId="0" fontId="46" fillId="8" borderId="0" xfId="19" applyFont="1" applyFill="1" applyAlignment="1">
      <alignment horizontal="center" vertical="center"/>
    </xf>
    <xf numFmtId="169" fontId="13" fillId="6" borderId="0" xfId="19" applyNumberFormat="1" applyFill="1" applyAlignment="1">
      <alignment horizontal="center" vertical="center"/>
    </xf>
    <xf numFmtId="43" fontId="53" fillId="6" borderId="0" xfId="19" applyNumberFormat="1" applyFont="1" applyFill="1" applyAlignment="1">
      <alignment horizontal="center" vertical="center"/>
    </xf>
    <xf numFmtId="43" fontId="13" fillId="6" borderId="0" xfId="19" applyNumberFormat="1" applyFill="1" applyAlignment="1">
      <alignment horizontal="center" vertical="center"/>
    </xf>
    <xf numFmtId="0" fontId="47" fillId="5" borderId="11" xfId="21" applyFont="1" applyFill="1" applyBorder="1" applyAlignment="1">
      <alignment horizontal="center" vertical="center"/>
    </xf>
    <xf numFmtId="0" fontId="28" fillId="3" borderId="11" xfId="2" applyFont="1" applyFill="1" applyBorder="1" applyAlignment="1">
      <alignment horizontal="center" vertical="center" wrapText="1"/>
    </xf>
    <xf numFmtId="0" fontId="29" fillId="0" borderId="0" xfId="9" applyFont="1"/>
    <xf numFmtId="0" fontId="55" fillId="3" borderId="11" xfId="10" applyFont="1" applyFill="1" applyBorder="1" applyAlignment="1">
      <alignment horizontal="center" vertical="center" wrapText="1"/>
    </xf>
    <xf numFmtId="2" fontId="29" fillId="0" borderId="0" xfId="9" applyNumberFormat="1" applyFont="1" applyAlignment="1">
      <alignment vertical="center"/>
    </xf>
    <xf numFmtId="0" fontId="55" fillId="0" borderId="11" xfId="10" applyFont="1" applyBorder="1" applyAlignment="1">
      <alignment horizontal="center" wrapText="1"/>
    </xf>
    <xf numFmtId="0" fontId="29" fillId="0" borderId="0" xfId="15" applyFont="1"/>
    <xf numFmtId="1" fontId="29" fillId="0" borderId="11" xfId="11" applyNumberFormat="1" applyFont="1" applyFill="1" applyBorder="1" applyAlignment="1">
      <alignment horizontal="center" vertical="center"/>
    </xf>
    <xf numFmtId="1" fontId="55" fillId="0" borderId="11" xfId="10" applyNumberFormat="1" applyFont="1" applyBorder="1" applyAlignment="1">
      <alignment horizontal="center" wrapText="1"/>
    </xf>
    <xf numFmtId="0" fontId="29" fillId="0" borderId="11" xfId="15" applyFont="1" applyBorder="1" applyAlignment="1">
      <alignment horizontal="left" vertical="center" wrapText="1"/>
    </xf>
    <xf numFmtId="0" fontId="29" fillId="0" borderId="0" xfId="15" applyFont="1" applyAlignment="1">
      <alignment vertical="center"/>
    </xf>
    <xf numFmtId="43" fontId="55" fillId="0" borderId="11" xfId="1" applyFont="1" applyFill="1" applyBorder="1" applyAlignment="1">
      <alignment horizontal="center"/>
    </xf>
    <xf numFmtId="0" fontId="29" fillId="0" borderId="11" xfId="15" applyFont="1" applyBorder="1" applyAlignment="1">
      <alignment horizontal="center" wrapText="1"/>
    </xf>
    <xf numFmtId="1" fontId="55" fillId="0" borderId="11" xfId="12" applyNumberFormat="1" applyFont="1" applyFill="1" applyBorder="1" applyAlignment="1">
      <alignment horizontal="center"/>
    </xf>
    <xf numFmtId="0" fontId="29" fillId="0" borderId="11" xfId="9" applyFont="1" applyBorder="1" applyAlignment="1">
      <alignment horizontal="center"/>
    </xf>
    <xf numFmtId="169" fontId="29" fillId="0" borderId="11" xfId="1" applyNumberFormat="1" applyFont="1" applyBorder="1" applyAlignment="1">
      <alignment horizontal="center"/>
    </xf>
    <xf numFmtId="166" fontId="29" fillId="0" borderId="0" xfId="9" applyNumberFormat="1" applyFont="1"/>
    <xf numFmtId="43" fontId="13" fillId="0" borderId="11" xfId="1" applyFont="1" applyBorder="1" applyAlignment="1">
      <alignment horizontal="center" vertical="center"/>
    </xf>
    <xf numFmtId="0" fontId="15" fillId="0" borderId="11" xfId="9" applyFont="1" applyBorder="1" applyAlignment="1">
      <alignment horizontal="center"/>
    </xf>
    <xf numFmtId="0" fontId="14" fillId="0" borderId="0" xfId="9" applyFont="1" applyAlignment="1">
      <alignment horizontal="center"/>
    </xf>
    <xf numFmtId="0" fontId="57" fillId="3" borderId="0" xfId="10" applyFont="1" applyFill="1" applyAlignment="1">
      <alignment horizontal="center" vertical="center"/>
    </xf>
    <xf numFmtId="0" fontId="58" fillId="0" borderId="0" xfId="6" applyFont="1" applyAlignment="1">
      <alignment horizontal="center" vertical="center" wrapText="1"/>
    </xf>
    <xf numFmtId="0" fontId="58" fillId="0" borderId="0" xfId="6" applyFont="1" applyAlignment="1">
      <alignment horizontal="center" vertical="center"/>
    </xf>
    <xf numFmtId="0" fontId="59" fillId="3" borderId="11" xfId="6" applyFont="1" applyFill="1" applyBorder="1" applyAlignment="1">
      <alignment horizontal="center" vertical="center" wrapText="1"/>
    </xf>
    <xf numFmtId="0" fontId="56" fillId="0" borderId="11" xfId="10" applyFont="1" applyBorder="1" applyAlignment="1">
      <alignment horizontal="center" vertical="center" wrapText="1"/>
    </xf>
    <xf numFmtId="0" fontId="16" fillId="0" borderId="11" xfId="4" applyFont="1" applyBorder="1" applyAlignment="1">
      <alignment horizontal="center" vertical="center" wrapText="1"/>
    </xf>
    <xf numFmtId="43" fontId="61" fillId="0" borderId="11" xfId="1" applyFont="1" applyBorder="1" applyAlignment="1">
      <alignment horizontal="center" vertical="center" wrapText="1"/>
    </xf>
    <xf numFmtId="43" fontId="62" fillId="0" borderId="11" xfId="1" applyFont="1" applyBorder="1" applyAlignment="1">
      <alignment horizontal="center" vertical="center" wrapText="1"/>
    </xf>
    <xf numFmtId="43" fontId="62" fillId="0" borderId="11" xfId="1" applyFont="1" applyBorder="1" applyAlignment="1">
      <alignment horizontal="center" vertical="center"/>
    </xf>
    <xf numFmtId="43" fontId="56" fillId="0" borderId="11" xfId="1" applyFont="1" applyFill="1" applyBorder="1" applyAlignment="1">
      <alignment horizontal="center" vertical="center" wrapText="1"/>
    </xf>
    <xf numFmtId="43" fontId="56" fillId="0" borderId="11" xfId="1" applyFont="1" applyBorder="1" applyAlignment="1">
      <alignment horizontal="center" vertical="center" wrapText="1"/>
    </xf>
    <xf numFmtId="43" fontId="62" fillId="0" borderId="13" xfId="1" applyFont="1" applyFill="1" applyBorder="1" applyAlignment="1">
      <alignment horizontal="center" vertical="center"/>
    </xf>
    <xf numFmtId="0" fontId="2" fillId="3" borderId="0" xfId="2" applyFont="1" applyFill="1" applyAlignment="1">
      <alignment horizontal="center" vertical="center"/>
    </xf>
    <xf numFmtId="0" fontId="11" fillId="0" borderId="0" xfId="2" applyFont="1" applyAlignment="1">
      <alignment horizontal="left" vertical="center" wrapText="1"/>
    </xf>
    <xf numFmtId="0" fontId="3" fillId="4" borderId="0" xfId="2" applyFont="1" applyFill="1" applyAlignment="1">
      <alignment vertical="center" wrapText="1"/>
    </xf>
    <xf numFmtId="0" fontId="63" fillId="12" borderId="49" xfId="0" applyFont="1" applyFill="1" applyBorder="1" applyAlignment="1">
      <alignment horizontal="center" vertical="center"/>
    </xf>
    <xf numFmtId="0" fontId="63" fillId="12" borderId="49" xfId="0" applyFont="1" applyFill="1" applyBorder="1" applyAlignment="1">
      <alignment horizontal="center" vertical="center" wrapText="1"/>
    </xf>
    <xf numFmtId="0" fontId="64" fillId="0" borderId="47" xfId="0" applyFont="1" applyBorder="1" applyAlignment="1">
      <alignment horizontal="center" vertical="center"/>
    </xf>
    <xf numFmtId="0" fontId="64" fillId="0" borderId="47" xfId="0" applyFont="1" applyBorder="1" applyAlignment="1">
      <alignment horizontal="left" vertical="center" wrapText="1"/>
    </xf>
    <xf numFmtId="0" fontId="64" fillId="0" borderId="47" xfId="0" applyFont="1" applyBorder="1" applyAlignment="1">
      <alignment horizontal="center" vertical="center" wrapText="1"/>
    </xf>
    <xf numFmtId="164" fontId="64" fillId="0" borderId="47" xfId="7" applyFont="1" applyFill="1" applyBorder="1" applyAlignment="1">
      <alignment horizontal="center" vertical="center"/>
    </xf>
    <xf numFmtId="164" fontId="64" fillId="0" borderId="47" xfId="7" applyFont="1" applyFill="1" applyBorder="1" applyAlignment="1">
      <alignment horizontal="left" vertical="center"/>
    </xf>
    <xf numFmtId="0" fontId="68" fillId="0" borderId="24" xfId="0" applyFont="1" applyBorder="1" applyAlignment="1">
      <alignment horizontal="center" vertical="center"/>
    </xf>
    <xf numFmtId="0" fontId="68" fillId="0" borderId="11" xfId="0" applyFont="1" applyBorder="1" applyAlignment="1">
      <alignment horizontal="center" vertical="center" wrapText="1"/>
    </xf>
    <xf numFmtId="164" fontId="68" fillId="0" borderId="51" xfId="24" applyNumberFormat="1" applyFont="1" applyFill="1" applyBorder="1" applyAlignment="1" applyProtection="1">
      <alignment horizontal="center" vertical="center"/>
    </xf>
    <xf numFmtId="10" fontId="68" fillId="0" borderId="51" xfId="23" applyNumberFormat="1" applyFont="1" applyFill="1" applyBorder="1" applyAlignment="1" applyProtection="1">
      <alignment horizontal="center" vertical="center"/>
    </xf>
    <xf numFmtId="0" fontId="68" fillId="0" borderId="25" xfId="0" applyFont="1" applyBorder="1"/>
    <xf numFmtId="0" fontId="68" fillId="0" borderId="51" xfId="0" applyFont="1" applyBorder="1" applyAlignment="1">
      <alignment horizontal="center" vertical="center" wrapText="1"/>
    </xf>
    <xf numFmtId="10" fontId="68" fillId="5" borderId="51" xfId="23" applyNumberFormat="1" applyFont="1" applyFill="1" applyBorder="1" applyAlignment="1" applyProtection="1">
      <alignment horizontal="center" vertical="center"/>
    </xf>
    <xf numFmtId="0" fontId="70" fillId="0" borderId="32" xfId="0" applyFont="1" applyBorder="1"/>
    <xf numFmtId="0" fontId="70" fillId="0" borderId="0" xfId="0" applyFont="1"/>
    <xf numFmtId="0" fontId="70" fillId="0" borderId="52" xfId="0" applyFont="1" applyBorder="1"/>
    <xf numFmtId="0" fontId="70" fillId="0" borderId="33" xfId="0" applyFont="1" applyBorder="1"/>
    <xf numFmtId="0" fontId="70" fillId="0" borderId="34" xfId="0" applyFont="1" applyBorder="1"/>
    <xf numFmtId="0" fontId="70" fillId="0" borderId="53" xfId="0" applyFont="1" applyBorder="1"/>
    <xf numFmtId="164" fontId="64" fillId="0" borderId="47" xfId="7" applyFont="1" applyFill="1" applyBorder="1" applyAlignment="1">
      <alignment horizontal="left" vertical="center" wrapText="1"/>
    </xf>
    <xf numFmtId="174" fontId="64" fillId="0" borderId="47" xfId="7" applyNumberFormat="1" applyFont="1" applyFill="1" applyBorder="1" applyAlignment="1">
      <alignment horizontal="center" vertical="center"/>
    </xf>
    <xf numFmtId="0" fontId="13" fillId="0" borderId="0" xfId="19" applyAlignment="1">
      <alignment horizontal="left" vertical="center"/>
    </xf>
    <xf numFmtId="43" fontId="13" fillId="11" borderId="11" xfId="1" applyFont="1" applyFill="1" applyBorder="1" applyAlignment="1">
      <alignment horizontal="center" vertical="center"/>
    </xf>
    <xf numFmtId="43" fontId="9" fillId="4" borderId="51" xfId="3" applyFont="1" applyFill="1" applyBorder="1" applyAlignment="1">
      <alignment horizontal="center" vertical="center" wrapText="1"/>
    </xf>
    <xf numFmtId="0" fontId="13" fillId="11" borderId="0" xfId="19" applyFill="1" applyAlignment="1">
      <alignment horizontal="left" vertical="center"/>
    </xf>
    <xf numFmtId="0" fontId="3" fillId="0" borderId="32" xfId="2" applyFont="1" applyBorder="1" applyAlignment="1">
      <alignment vertical="center"/>
    </xf>
    <xf numFmtId="0" fontId="3" fillId="0" borderId="0" xfId="2" applyFont="1" applyAlignment="1">
      <alignment horizontal="right" vertical="center"/>
    </xf>
    <xf numFmtId="43" fontId="3" fillId="0" borderId="0" xfId="2" applyNumberFormat="1" applyFont="1" applyAlignment="1">
      <alignment vertical="center"/>
    </xf>
    <xf numFmtId="43" fontId="1" fillId="0" borderId="51" xfId="1" applyFont="1" applyBorder="1" applyAlignment="1">
      <alignment horizontal="center" vertical="center" wrapText="1"/>
    </xf>
    <xf numFmtId="43" fontId="0" fillId="0" borderId="51" xfId="1" applyFont="1" applyBorder="1" applyAlignment="1">
      <alignment horizontal="center"/>
    </xf>
    <xf numFmtId="0" fontId="71" fillId="0" borderId="51" xfId="10" applyFont="1" applyBorder="1" applyAlignment="1">
      <alignment horizontal="center" vertical="center" wrapText="1"/>
    </xf>
    <xf numFmtId="0" fontId="72" fillId="0" borderId="54" xfId="5" applyFont="1" applyBorder="1" applyAlignment="1">
      <alignment horizontal="center" vertical="center"/>
    </xf>
    <xf numFmtId="166" fontId="1" fillId="0" borderId="51" xfId="5" applyNumberFormat="1" applyBorder="1" applyAlignment="1">
      <alignment horizontal="center" vertical="center"/>
    </xf>
    <xf numFmtId="0" fontId="1" fillId="0" borderId="51" xfId="5" applyBorder="1" applyAlignment="1">
      <alignment horizontal="center" vertical="center"/>
    </xf>
    <xf numFmtId="166" fontId="72" fillId="16" borderId="51" xfId="7" applyNumberFormat="1" applyFont="1" applyFill="1" applyBorder="1" applyAlignment="1">
      <alignment horizontal="center" vertical="center"/>
    </xf>
    <xf numFmtId="0" fontId="72" fillId="0" borderId="51" xfId="5" applyFont="1" applyBorder="1" applyAlignment="1">
      <alignment horizontal="center" vertical="center" wrapText="1"/>
    </xf>
    <xf numFmtId="0" fontId="13" fillId="0" borderId="51" xfId="5" applyFont="1" applyBorder="1" applyAlignment="1">
      <alignment horizontal="center" vertical="center"/>
    </xf>
    <xf numFmtId="0" fontId="49" fillId="0" borderId="51" xfId="19" applyFont="1" applyBorder="1" applyAlignment="1">
      <alignment horizontal="center"/>
    </xf>
    <xf numFmtId="166" fontId="13" fillId="0" borderId="51" xfId="19" applyNumberFormat="1" applyBorder="1" applyAlignment="1">
      <alignment horizontal="center" vertical="center"/>
    </xf>
    <xf numFmtId="166" fontId="72" fillId="0" borderId="51" xfId="7" applyNumberFormat="1" applyFont="1" applyFill="1" applyBorder="1" applyAlignment="1">
      <alignment horizontal="center" vertical="center"/>
    </xf>
    <xf numFmtId="0" fontId="34" fillId="5" borderId="51" xfId="0" applyFont="1" applyFill="1" applyBorder="1" applyAlignment="1">
      <alignment vertical="center"/>
    </xf>
    <xf numFmtId="0" fontId="33" fillId="5" borderId="51" xfId="0" applyFont="1" applyFill="1" applyBorder="1" applyAlignment="1">
      <alignment vertical="center"/>
    </xf>
    <xf numFmtId="2" fontId="33" fillId="5" borderId="51" xfId="0" applyNumberFormat="1" applyFont="1" applyFill="1" applyBorder="1" applyAlignment="1">
      <alignment vertical="center"/>
    </xf>
    <xf numFmtId="166" fontId="33" fillId="5" borderId="51" xfId="0" applyNumberFormat="1" applyFont="1" applyFill="1" applyBorder="1" applyAlignment="1">
      <alignment vertical="center"/>
    </xf>
    <xf numFmtId="166" fontId="33" fillId="0" borderId="0" xfId="0" applyNumberFormat="1" applyFont="1"/>
    <xf numFmtId="168" fontId="13" fillId="0" borderId="11" xfId="1" applyNumberFormat="1" applyFont="1" applyBorder="1" applyAlignment="1">
      <alignment horizontal="center" vertical="center"/>
    </xf>
    <xf numFmtId="168" fontId="13" fillId="5" borderId="11" xfId="1" applyNumberFormat="1" applyFont="1" applyFill="1" applyBorder="1" applyAlignment="1">
      <alignment horizontal="center" vertical="center"/>
    </xf>
    <xf numFmtId="0" fontId="3" fillId="0" borderId="11" xfId="2" applyFont="1" applyBorder="1" applyAlignment="1">
      <alignment horizontal="center" vertical="center"/>
    </xf>
    <xf numFmtId="43" fontId="6" fillId="0" borderId="11" xfId="1" applyFont="1" applyFill="1" applyBorder="1" applyAlignment="1">
      <alignment horizontal="center" vertical="center"/>
    </xf>
    <xf numFmtId="164" fontId="74" fillId="0" borderId="51" xfId="17" applyFont="1" applyFill="1" applyBorder="1" applyAlignment="1">
      <alignment horizontal="center" vertical="center"/>
    </xf>
    <xf numFmtId="0" fontId="75" fillId="0" borderId="51" xfId="9" applyFont="1" applyBorder="1" applyAlignment="1">
      <alignment horizontal="center" vertical="center"/>
    </xf>
    <xf numFmtId="164" fontId="75" fillId="0" borderId="51" xfId="17" applyFont="1" applyBorder="1" applyAlignment="1">
      <alignment horizontal="center" vertical="center"/>
    </xf>
    <xf numFmtId="169" fontId="75" fillId="0" borderId="51" xfId="1" applyNumberFormat="1" applyFont="1" applyBorder="1" applyAlignment="1">
      <alignment horizontal="center" vertical="center"/>
    </xf>
    <xf numFmtId="164" fontId="75" fillId="0" borderId="51" xfId="17" applyFont="1" applyFill="1" applyBorder="1" applyAlignment="1">
      <alignment horizontal="center" vertical="center"/>
    </xf>
    <xf numFmtId="0" fontId="76" fillId="0" borderId="51" xfId="9" applyFont="1" applyBorder="1" applyAlignment="1">
      <alignment horizontal="center" vertical="center"/>
    </xf>
    <xf numFmtId="0" fontId="77" fillId="0" borderId="51" xfId="9" applyFont="1" applyBorder="1" applyAlignment="1">
      <alignment horizontal="center" vertical="center"/>
    </xf>
    <xf numFmtId="164" fontId="77" fillId="0" borderId="51" xfId="17" applyFont="1" applyBorder="1" applyAlignment="1">
      <alignment horizontal="center" vertical="center"/>
    </xf>
    <xf numFmtId="164" fontId="77" fillId="0" borderId="51" xfId="17" applyFont="1" applyFill="1" applyBorder="1" applyAlignment="1">
      <alignment horizontal="center" vertical="center"/>
    </xf>
    <xf numFmtId="164" fontId="74" fillId="0" borderId="51" xfId="17" applyFont="1" applyFill="1" applyBorder="1" applyAlignment="1">
      <alignment horizontal="center" vertical="center" wrapText="1"/>
    </xf>
    <xf numFmtId="0" fontId="42" fillId="0" borderId="51" xfId="9" applyFont="1" applyBorder="1" applyAlignment="1">
      <alignment horizontal="center" vertical="center"/>
    </xf>
    <xf numFmtId="0" fontId="47" fillId="0" borderId="51" xfId="9" applyFont="1" applyBorder="1" applyAlignment="1">
      <alignment vertical="center"/>
    </xf>
    <xf numFmtId="164" fontId="41" fillId="0" borderId="51" xfId="17" applyFont="1" applyFill="1" applyBorder="1" applyAlignment="1">
      <alignment horizontal="center" vertical="center"/>
    </xf>
    <xf numFmtId="169" fontId="47" fillId="0" borderId="51" xfId="1" applyNumberFormat="1" applyFont="1" applyBorder="1" applyAlignment="1">
      <alignment horizontal="center" vertical="center"/>
    </xf>
    <xf numFmtId="169" fontId="42" fillId="0" borderId="51" xfId="1" applyNumberFormat="1" applyFont="1" applyFill="1" applyBorder="1" applyAlignment="1">
      <alignment horizontal="center" vertical="center" wrapText="1"/>
    </xf>
    <xf numFmtId="164" fontId="42" fillId="0" borderId="51" xfId="17" applyFont="1" applyFill="1" applyBorder="1" applyAlignment="1">
      <alignment horizontal="center" vertical="center"/>
    </xf>
    <xf numFmtId="169" fontId="74" fillId="5" borderId="51" xfId="1" applyNumberFormat="1" applyFont="1" applyFill="1" applyBorder="1" applyAlignment="1">
      <alignment horizontal="center" vertical="center"/>
    </xf>
    <xf numFmtId="14" fontId="74" fillId="0" borderId="51" xfId="17" applyNumberFormat="1" applyFont="1" applyFill="1" applyBorder="1" applyAlignment="1">
      <alignment horizontal="center" vertical="center"/>
    </xf>
    <xf numFmtId="164" fontId="41" fillId="5" borderId="51" xfId="17" applyFont="1" applyFill="1" applyBorder="1" applyAlignment="1">
      <alignment horizontal="center" vertical="center"/>
    </xf>
    <xf numFmtId="43" fontId="3" fillId="4" borderId="11" xfId="12" applyFont="1" applyFill="1" applyBorder="1" applyAlignment="1">
      <alignment horizontal="center" vertical="center" wrapText="1"/>
    </xf>
    <xf numFmtId="43" fontId="3" fillId="4" borderId="11" xfId="1" applyFont="1" applyFill="1" applyBorder="1" applyAlignment="1">
      <alignment horizontal="center" vertical="center"/>
    </xf>
    <xf numFmtId="0" fontId="3" fillId="0" borderId="51" xfId="0" applyFont="1" applyBorder="1" applyAlignment="1">
      <alignment vertical="top" wrapText="1"/>
    </xf>
    <xf numFmtId="0" fontId="3" fillId="0" borderId="58" xfId="0" applyFont="1" applyBorder="1" applyAlignment="1">
      <alignment vertical="top" wrapText="1"/>
    </xf>
    <xf numFmtId="165" fontId="29" fillId="0" borderId="11" xfId="4" applyNumberFormat="1" applyFont="1" applyBorder="1" applyAlignment="1">
      <alignment horizontal="center" vertical="center"/>
    </xf>
    <xf numFmtId="1" fontId="29" fillId="0" borderId="11" xfId="7" applyNumberFormat="1" applyFont="1" applyFill="1" applyBorder="1" applyAlignment="1">
      <alignment horizontal="center" vertical="center"/>
    </xf>
    <xf numFmtId="0" fontId="9" fillId="0" borderId="11" xfId="2" applyFont="1" applyBorder="1" applyAlignment="1">
      <alignment horizontal="center" vertical="center" wrapText="1"/>
    </xf>
    <xf numFmtId="165" fontId="29" fillId="0" borderId="10" xfId="6" applyNumberFormat="1" applyFont="1" applyBorder="1" applyAlignment="1">
      <alignment horizontal="center" vertical="center"/>
    </xf>
    <xf numFmtId="1" fontId="29" fillId="0" borderId="10" xfId="7" applyNumberFormat="1" applyFont="1" applyFill="1" applyBorder="1" applyAlignment="1">
      <alignment horizontal="center" vertical="center"/>
    </xf>
    <xf numFmtId="165" fontId="29" fillId="0" borderId="51" xfId="4" applyNumberFormat="1" applyFont="1" applyBorder="1" applyAlignment="1">
      <alignment horizontal="center" vertical="center"/>
    </xf>
    <xf numFmtId="1" fontId="29" fillId="0" borderId="51" xfId="7" applyNumberFormat="1" applyFont="1" applyFill="1" applyBorder="1" applyAlignment="1">
      <alignment horizontal="center" vertical="center"/>
    </xf>
    <xf numFmtId="0" fontId="9" fillId="0" borderId="51" xfId="2" applyFont="1" applyBorder="1" applyAlignment="1">
      <alignment horizontal="center" vertical="center" wrapText="1"/>
    </xf>
    <xf numFmtId="0" fontId="12" fillId="0" borderId="9" xfId="2" applyFont="1" applyBorder="1" applyAlignment="1">
      <alignment horizontal="center" vertical="center" wrapText="1"/>
    </xf>
    <xf numFmtId="165" fontId="6" fillId="0" borderId="10" xfId="6" applyNumberFormat="1" applyFont="1" applyBorder="1" applyAlignment="1">
      <alignment horizontal="center" vertical="center"/>
    </xf>
    <xf numFmtId="1" fontId="6" fillId="0" borderId="10" xfId="7" applyNumberFormat="1" applyFont="1" applyFill="1" applyBorder="1" applyAlignment="1">
      <alignment horizontal="center" vertical="center"/>
    </xf>
    <xf numFmtId="0" fontId="3" fillId="0" borderId="10" xfId="2" applyFont="1" applyBorder="1" applyAlignment="1">
      <alignment horizontal="center" vertical="center" wrapText="1"/>
    </xf>
    <xf numFmtId="166" fontId="3" fillId="0" borderId="10" xfId="8" applyNumberFormat="1" applyFont="1" applyBorder="1" applyAlignment="1">
      <alignment horizontal="center" vertical="center"/>
    </xf>
    <xf numFmtId="167" fontId="3" fillId="0" borderId="10" xfId="1" applyNumberFormat="1" applyFont="1" applyFill="1" applyBorder="1" applyAlignment="1">
      <alignment horizontal="center" vertical="center" wrapText="1"/>
    </xf>
    <xf numFmtId="43" fontId="3" fillId="0" borderId="10" xfId="3" applyFont="1" applyFill="1" applyBorder="1" applyAlignment="1">
      <alignment horizontal="center" vertical="center" wrapText="1"/>
    </xf>
    <xf numFmtId="168" fontId="3" fillId="0" borderId="10" xfId="3" applyNumberFormat="1" applyFont="1" applyFill="1" applyBorder="1" applyAlignment="1">
      <alignment horizontal="center" vertical="center" wrapText="1"/>
    </xf>
    <xf numFmtId="43" fontId="3" fillId="0" borderId="23" xfId="3" applyFont="1" applyFill="1" applyBorder="1" applyAlignment="1">
      <alignment horizontal="center" vertical="center" wrapText="1"/>
    </xf>
    <xf numFmtId="0" fontId="3" fillId="0" borderId="10" xfId="2" applyFont="1" applyBorder="1" applyAlignment="1">
      <alignment horizontal="center" vertical="center"/>
    </xf>
    <xf numFmtId="0" fontId="3" fillId="0" borderId="23" xfId="2" applyFont="1" applyBorder="1" applyAlignment="1">
      <alignment horizontal="center" vertical="center"/>
    </xf>
    <xf numFmtId="0" fontId="3" fillId="0" borderId="12" xfId="2" applyFont="1" applyBorder="1" applyAlignment="1">
      <alignment vertical="center" wrapText="1"/>
    </xf>
    <xf numFmtId="0" fontId="3" fillId="0" borderId="0" xfId="2" applyFont="1" applyAlignment="1">
      <alignment vertical="center" wrapText="1"/>
    </xf>
    <xf numFmtId="0" fontId="12" fillId="0" borderId="24" xfId="2" applyFont="1" applyBorder="1" applyAlignment="1">
      <alignment horizontal="center" vertical="center" wrapText="1"/>
    </xf>
    <xf numFmtId="166" fontId="3" fillId="0" borderId="11" xfId="8" applyNumberFormat="1" applyFont="1" applyBorder="1" applyAlignment="1">
      <alignment horizontal="center" vertical="center"/>
    </xf>
    <xf numFmtId="0" fontId="3" fillId="0" borderId="6" xfId="2" applyFont="1" applyBorder="1" applyAlignment="1">
      <alignment horizontal="center" vertical="center"/>
    </xf>
    <xf numFmtId="0" fontId="3" fillId="0" borderId="25" xfId="2" applyFont="1" applyBorder="1" applyAlignment="1">
      <alignment vertical="center" wrapText="1"/>
    </xf>
    <xf numFmtId="0" fontId="3" fillId="0" borderId="24" xfId="2" applyFont="1" applyBorder="1" applyAlignment="1">
      <alignment horizontal="center" vertical="center" wrapText="1"/>
    </xf>
    <xf numFmtId="165" fontId="3" fillId="0" borderId="11" xfId="4" applyNumberFormat="1" applyFont="1" applyBorder="1" applyAlignment="1">
      <alignment horizontal="center" vertical="center"/>
    </xf>
    <xf numFmtId="1" fontId="3" fillId="0" borderId="11" xfId="7" applyNumberFormat="1" applyFont="1" applyFill="1" applyBorder="1" applyAlignment="1">
      <alignment horizontal="center" vertical="center"/>
    </xf>
    <xf numFmtId="0" fontId="3" fillId="0" borderId="11" xfId="2" applyFont="1" applyBorder="1" applyAlignment="1">
      <alignment horizontal="center" vertical="center" wrapText="1"/>
    </xf>
    <xf numFmtId="0" fontId="2" fillId="0" borderId="11" xfId="2" applyFont="1" applyBorder="1" applyAlignment="1">
      <alignment horizontal="center" vertical="center" wrapText="1"/>
    </xf>
    <xf numFmtId="2" fontId="3" fillId="0" borderId="11" xfId="8" applyNumberFormat="1" applyFont="1" applyBorder="1" applyAlignment="1">
      <alignment horizontal="center" vertical="center"/>
    </xf>
    <xf numFmtId="0" fontId="2" fillId="0" borderId="6" xfId="2" applyFont="1" applyBorder="1" applyAlignment="1">
      <alignment horizontal="center" vertical="center" wrapText="1"/>
    </xf>
    <xf numFmtId="0" fontId="3" fillId="0" borderId="9" xfId="2" applyFont="1" applyBorder="1" applyAlignment="1">
      <alignment horizontal="center" vertical="center" wrapText="1"/>
    </xf>
    <xf numFmtId="165" fontId="3" fillId="0" borderId="10" xfId="6" applyNumberFormat="1" applyFont="1" applyBorder="1" applyAlignment="1">
      <alignment horizontal="center" vertical="center"/>
    </xf>
    <xf numFmtId="1" fontId="3" fillId="0" borderId="10" xfId="7" applyNumberFormat="1" applyFont="1" applyFill="1" applyBorder="1" applyAlignment="1">
      <alignment horizontal="center" vertical="center"/>
    </xf>
    <xf numFmtId="165" fontId="6" fillId="0" borderId="11" xfId="4" applyNumberFormat="1" applyFont="1" applyBorder="1" applyAlignment="1">
      <alignment horizontal="center" vertical="center"/>
    </xf>
    <xf numFmtId="1" fontId="6" fillId="0" borderId="11" xfId="7" applyNumberFormat="1" applyFont="1" applyFill="1" applyBorder="1" applyAlignment="1">
      <alignment horizontal="center" vertical="center"/>
    </xf>
    <xf numFmtId="171" fontId="3" fillId="0" borderId="10" xfId="2" applyNumberFormat="1" applyFont="1" applyBorder="1" applyAlignment="1">
      <alignment horizontal="center" vertical="center" wrapText="1"/>
    </xf>
    <xf numFmtId="2" fontId="3" fillId="0" borderId="0" xfId="2" applyNumberFormat="1" applyFont="1" applyAlignment="1">
      <alignment vertical="center"/>
    </xf>
    <xf numFmtId="165" fontId="6" fillId="0" borderId="18" xfId="4" applyNumberFormat="1" applyFont="1" applyBorder="1" applyAlignment="1">
      <alignment horizontal="center" vertical="center"/>
    </xf>
    <xf numFmtId="1" fontId="6" fillId="0" borderId="18" xfId="7" applyNumberFormat="1" applyFont="1" applyFill="1" applyBorder="1" applyAlignment="1">
      <alignment horizontal="center" vertical="center"/>
    </xf>
    <xf numFmtId="0" fontId="12" fillId="0" borderId="18" xfId="2" applyFont="1" applyBorder="1" applyAlignment="1">
      <alignment horizontal="center" vertical="center" wrapText="1"/>
    </xf>
    <xf numFmtId="0" fontId="3" fillId="0" borderId="18" xfId="2" applyFont="1" applyBorder="1" applyAlignment="1">
      <alignment horizontal="center" vertical="center" wrapText="1"/>
    </xf>
    <xf numFmtId="0" fontId="11" fillId="0" borderId="1" xfId="2" applyFont="1" applyBorder="1" applyAlignment="1">
      <alignment horizontal="center" vertical="center" wrapText="1"/>
    </xf>
    <xf numFmtId="166" fontId="3" fillId="0" borderId="1" xfId="8" applyNumberFormat="1" applyFont="1" applyBorder="1" applyAlignment="1">
      <alignment horizontal="center" vertical="center"/>
    </xf>
    <xf numFmtId="167" fontId="3" fillId="0" borderId="18" xfId="1" applyNumberFormat="1" applyFont="1" applyFill="1" applyBorder="1" applyAlignment="1">
      <alignment horizontal="center" vertical="center"/>
    </xf>
    <xf numFmtId="43" fontId="3" fillId="0" borderId="18" xfId="3" applyFont="1" applyFill="1" applyBorder="1" applyAlignment="1">
      <alignment horizontal="center" vertical="center" wrapText="1"/>
    </xf>
    <xf numFmtId="168" fontId="3" fillId="0" borderId="18" xfId="3" applyNumberFormat="1" applyFont="1" applyFill="1" applyBorder="1" applyAlignment="1">
      <alignment horizontal="center" vertical="center" wrapText="1"/>
    </xf>
    <xf numFmtId="0" fontId="11" fillId="0" borderId="18" xfId="2" applyFont="1" applyBorder="1" applyAlignment="1">
      <alignment horizontal="center" vertical="center" wrapText="1"/>
    </xf>
    <xf numFmtId="0" fontId="11" fillId="0" borderId="19" xfId="2" applyFont="1" applyBorder="1" applyAlignment="1">
      <alignment horizontal="center" vertical="center" wrapText="1"/>
    </xf>
    <xf numFmtId="0" fontId="3" fillId="0" borderId="1" xfId="2" applyFont="1" applyBorder="1" applyAlignment="1">
      <alignment horizontal="center" vertical="center"/>
    </xf>
    <xf numFmtId="0" fontId="3" fillId="0" borderId="26" xfId="2" applyFont="1" applyBorder="1" applyAlignment="1">
      <alignment horizontal="center" vertical="center"/>
    </xf>
    <xf numFmtId="0" fontId="3" fillId="0" borderId="8" xfId="2" applyFont="1" applyBorder="1" applyAlignment="1">
      <alignment vertical="center" wrapText="1"/>
    </xf>
    <xf numFmtId="171" fontId="12" fillId="0" borderId="11" xfId="2" applyNumberFormat="1" applyFont="1" applyBorder="1" applyAlignment="1">
      <alignment horizontal="center" vertical="center" wrapText="1"/>
    </xf>
    <xf numFmtId="168" fontId="3" fillId="0" borderId="11" xfId="3" applyNumberFormat="1" applyFont="1" applyFill="1" applyBorder="1" applyAlignment="1">
      <alignment horizontal="center" vertical="center" wrapText="1"/>
    </xf>
    <xf numFmtId="167" fontId="3" fillId="0" borderId="10" xfId="1" applyNumberFormat="1" applyFont="1" applyFill="1" applyBorder="1" applyAlignment="1">
      <alignment horizontal="center" vertical="center"/>
    </xf>
    <xf numFmtId="2" fontId="15" fillId="0" borderId="11" xfId="9" applyNumberFormat="1" applyFont="1" applyBorder="1" applyAlignment="1">
      <alignment vertical="top"/>
    </xf>
    <xf numFmtId="0" fontId="2" fillId="2" borderId="10" xfId="2" applyFont="1" applyFill="1" applyBorder="1" applyAlignment="1">
      <alignment horizontal="center" vertical="center"/>
    </xf>
    <xf numFmtId="43" fontId="5" fillId="0" borderId="0" xfId="2" applyNumberFormat="1" applyFont="1"/>
    <xf numFmtId="0" fontId="2" fillId="2" borderId="58" xfId="2" applyFont="1" applyFill="1" applyBorder="1" applyAlignment="1">
      <alignment horizontal="center" vertical="center"/>
    </xf>
    <xf numFmtId="0" fontId="4" fillId="3" borderId="51" xfId="2" applyFont="1" applyFill="1" applyBorder="1" applyAlignment="1">
      <alignment vertical="center"/>
    </xf>
    <xf numFmtId="0" fontId="2" fillId="0" borderId="58" xfId="0" applyFont="1" applyBorder="1" applyAlignment="1">
      <alignment vertical="center" wrapText="1"/>
    </xf>
    <xf numFmtId="0" fontId="2" fillId="0" borderId="51" xfId="0" applyFont="1" applyBorder="1" applyAlignment="1">
      <alignment vertical="center" wrapText="1"/>
    </xf>
    <xf numFmtId="0" fontId="2" fillId="4" borderId="51" xfId="4" applyFont="1" applyFill="1" applyBorder="1" applyAlignment="1">
      <alignment vertical="center" wrapText="1"/>
    </xf>
    <xf numFmtId="0" fontId="56" fillId="0" borderId="10" xfId="2" applyFont="1" applyBorder="1" applyAlignment="1">
      <alignment vertical="center"/>
    </xf>
    <xf numFmtId="0" fontId="2" fillId="0" borderId="0" xfId="2" applyFont="1" applyAlignment="1">
      <alignment vertical="center"/>
    </xf>
    <xf numFmtId="43" fontId="3" fillId="0" borderId="11" xfId="1" applyFont="1" applyFill="1" applyBorder="1" applyAlignment="1">
      <alignment horizontal="center" vertical="center"/>
    </xf>
    <xf numFmtId="0" fontId="14" fillId="3" borderId="11" xfId="9" applyFont="1" applyFill="1" applyBorder="1" applyAlignment="1">
      <alignment horizontal="center" vertical="center"/>
    </xf>
    <xf numFmtId="0" fontId="14" fillId="3" borderId="11" xfId="9" applyFont="1" applyFill="1" applyBorder="1" applyAlignment="1">
      <alignment horizontal="center" vertical="center" wrapText="1"/>
    </xf>
    <xf numFmtId="0" fontId="39" fillId="6" borderId="0" xfId="19" applyFont="1" applyFill="1" applyAlignment="1">
      <alignment horizontal="center" vertical="center"/>
    </xf>
    <xf numFmtId="0" fontId="41" fillId="0" borderId="0" xfId="13" applyFont="1" applyAlignment="1">
      <alignment horizontal="left" vertical="center" wrapText="1"/>
    </xf>
    <xf numFmtId="0" fontId="42" fillId="0" borderId="0" xfId="13" applyFont="1" applyAlignment="1">
      <alignment horizontal="left" vertical="center" wrapText="1"/>
    </xf>
    <xf numFmtId="0" fontId="42" fillId="0" borderId="0" xfId="13" applyFont="1" applyAlignment="1">
      <alignment horizontal="left" vertical="center"/>
    </xf>
    <xf numFmtId="0" fontId="43" fillId="6" borderId="0" xfId="19" applyFont="1" applyFill="1" applyAlignment="1">
      <alignment horizontal="center" vertical="center"/>
    </xf>
    <xf numFmtId="0" fontId="47" fillId="5" borderId="11" xfId="21" applyFont="1" applyFill="1" applyBorder="1" applyAlignment="1">
      <alignment horizontal="center" vertical="center"/>
    </xf>
    <xf numFmtId="0" fontId="13" fillId="6" borderId="11" xfId="19" applyFill="1" applyBorder="1" applyAlignment="1">
      <alignment horizontal="center" vertical="center" wrapText="1"/>
    </xf>
    <xf numFmtId="10" fontId="13" fillId="6" borderId="11" xfId="19" applyNumberFormat="1" applyFill="1" applyBorder="1" applyAlignment="1">
      <alignment horizontal="center" vertical="center" wrapText="1"/>
    </xf>
    <xf numFmtId="0" fontId="47" fillId="0" borderId="11" xfId="21" applyFont="1" applyBorder="1" applyAlignment="1">
      <alignment horizontal="center" vertical="center"/>
    </xf>
    <xf numFmtId="0" fontId="48" fillId="6" borderId="11" xfId="19" applyFont="1" applyFill="1" applyBorder="1" applyAlignment="1">
      <alignment horizontal="center" vertical="center" wrapText="1"/>
    </xf>
    <xf numFmtId="10" fontId="48" fillId="6" borderId="11" xfId="19" applyNumberFormat="1" applyFont="1" applyFill="1" applyBorder="1" applyAlignment="1">
      <alignment horizontal="center" vertical="center" wrapText="1"/>
    </xf>
    <xf numFmtId="0" fontId="32" fillId="6" borderId="1" xfId="19" applyFont="1" applyFill="1" applyBorder="1" applyAlignment="1">
      <alignment horizontal="center" vertical="center" wrapText="1"/>
    </xf>
    <xf numFmtId="0" fontId="32" fillId="6" borderId="18" xfId="19" applyFont="1" applyFill="1" applyBorder="1" applyAlignment="1">
      <alignment horizontal="center" vertical="center" wrapText="1"/>
    </xf>
    <xf numFmtId="0" fontId="32" fillId="6" borderId="10" xfId="19" applyFont="1" applyFill="1" applyBorder="1" applyAlignment="1">
      <alignment horizontal="center" vertical="center" wrapText="1"/>
    </xf>
    <xf numFmtId="0" fontId="13" fillId="6" borderId="1" xfId="19" applyFill="1" applyBorder="1" applyAlignment="1">
      <alignment horizontal="center" vertical="center" wrapText="1"/>
    </xf>
    <xf numFmtId="0" fontId="13" fillId="6" borderId="18" xfId="19" applyFill="1" applyBorder="1" applyAlignment="1">
      <alignment horizontal="center" vertical="center" wrapText="1"/>
    </xf>
    <xf numFmtId="43" fontId="13" fillId="0" borderId="11" xfId="19" applyNumberFormat="1" applyBorder="1" applyAlignment="1">
      <alignment horizontal="center" vertical="center" wrapText="1"/>
    </xf>
    <xf numFmtId="169" fontId="45" fillId="7" borderId="11" xfId="20" applyNumberFormat="1" applyFont="1" applyFill="1" applyBorder="1" applyAlignment="1">
      <alignment vertical="center"/>
    </xf>
    <xf numFmtId="0" fontId="46" fillId="6" borderId="6" xfId="19" applyFont="1" applyFill="1" applyBorder="1" applyAlignment="1">
      <alignment horizontal="center" vertical="center"/>
    </xf>
    <xf numFmtId="0" fontId="46" fillId="6" borderId="39" xfId="19" applyFont="1" applyFill="1" applyBorder="1" applyAlignment="1">
      <alignment horizontal="center" vertical="center"/>
    </xf>
    <xf numFmtId="0" fontId="46" fillId="6" borderId="7" xfId="19" applyFont="1" applyFill="1" applyBorder="1" applyAlignment="1">
      <alignment horizontal="center" vertical="center"/>
    </xf>
    <xf numFmtId="0" fontId="2" fillId="2" borderId="1" xfId="2" applyFont="1" applyFill="1" applyBorder="1" applyAlignment="1">
      <alignment horizontal="center" vertical="center" wrapText="1"/>
    </xf>
    <xf numFmtId="0" fontId="2" fillId="2" borderId="58" xfId="2" applyFont="1" applyFill="1" applyBorder="1" applyAlignment="1">
      <alignment horizontal="center" vertical="center" wrapText="1"/>
    </xf>
    <xf numFmtId="0" fontId="2" fillId="2" borderId="2" xfId="2" applyFont="1" applyFill="1" applyBorder="1" applyAlignment="1">
      <alignment horizontal="center" vertical="center" wrapText="1"/>
    </xf>
    <xf numFmtId="0" fontId="2" fillId="2" borderId="3" xfId="2" applyFont="1" applyFill="1" applyBorder="1" applyAlignment="1">
      <alignment horizontal="center" vertical="center"/>
    </xf>
    <xf numFmtId="0" fontId="2" fillId="2" borderId="5" xfId="2" applyFont="1" applyFill="1" applyBorder="1" applyAlignment="1">
      <alignment horizontal="center" vertical="center"/>
    </xf>
    <xf numFmtId="0" fontId="2" fillId="2" borderId="9" xfId="2" applyFont="1" applyFill="1" applyBorder="1" applyAlignment="1">
      <alignment horizontal="center" vertical="center"/>
    </xf>
    <xf numFmtId="0" fontId="2" fillId="2" borderId="1" xfId="2" applyFont="1" applyFill="1" applyBorder="1" applyAlignment="1">
      <alignment horizontal="center" vertical="center"/>
    </xf>
    <xf numFmtId="0" fontId="2" fillId="2" borderId="10" xfId="2" applyFont="1" applyFill="1" applyBorder="1" applyAlignment="1">
      <alignment horizontal="center" vertical="center"/>
    </xf>
    <xf numFmtId="43" fontId="2" fillId="2" borderId="1" xfId="1" applyFont="1" applyFill="1" applyBorder="1" applyAlignment="1">
      <alignment horizontal="center" vertical="center"/>
    </xf>
    <xf numFmtId="43" fontId="2" fillId="2" borderId="10" xfId="1" applyFont="1" applyFill="1" applyBorder="1" applyAlignment="1">
      <alignment horizontal="center" vertical="center"/>
    </xf>
    <xf numFmtId="43" fontId="2" fillId="2" borderId="6" xfId="1" applyFont="1" applyFill="1" applyBorder="1" applyAlignment="1">
      <alignment horizontal="center" vertical="center"/>
    </xf>
    <xf numFmtId="43" fontId="2" fillId="2" borderId="7" xfId="1" applyFont="1" applyFill="1" applyBorder="1" applyAlignment="1">
      <alignment horizontal="center" vertical="center"/>
    </xf>
    <xf numFmtId="0" fontId="65" fillId="13" borderId="43" xfId="0" applyFont="1" applyFill="1" applyBorder="1" applyAlignment="1">
      <alignment horizontal="center" vertical="center"/>
    </xf>
    <xf numFmtId="0" fontId="65" fillId="13" borderId="39" xfId="0" applyFont="1" applyFill="1" applyBorder="1" applyAlignment="1">
      <alignment horizontal="center" vertical="center"/>
    </xf>
    <xf numFmtId="0" fontId="65" fillId="13" borderId="48" xfId="0" applyFont="1" applyFill="1" applyBorder="1" applyAlignment="1">
      <alignment horizontal="center" vertical="center"/>
    </xf>
    <xf numFmtId="0" fontId="66" fillId="13" borderId="24" xfId="0" applyFont="1" applyFill="1" applyBorder="1" applyAlignment="1">
      <alignment horizontal="center" vertical="center"/>
    </xf>
    <xf numFmtId="0" fontId="67" fillId="13" borderId="11" xfId="0" applyFont="1" applyFill="1" applyBorder="1" applyAlignment="1">
      <alignment horizontal="center" vertical="center"/>
    </xf>
    <xf numFmtId="0" fontId="67" fillId="13" borderId="1" xfId="0" applyFont="1" applyFill="1" applyBorder="1" applyAlignment="1">
      <alignment horizontal="center" vertical="center" wrapText="1"/>
    </xf>
    <xf numFmtId="0" fontId="67" fillId="13" borderId="10" xfId="0" applyFont="1" applyFill="1" applyBorder="1" applyAlignment="1">
      <alignment horizontal="center" vertical="center" wrapText="1"/>
    </xf>
    <xf numFmtId="0" fontId="66" fillId="13" borderId="1" xfId="0" applyFont="1" applyFill="1" applyBorder="1" applyAlignment="1">
      <alignment horizontal="center" vertical="center" wrapText="1"/>
    </xf>
    <xf numFmtId="0" fontId="66" fillId="13" borderId="10" xfId="0" applyFont="1" applyFill="1" applyBorder="1" applyAlignment="1">
      <alignment horizontal="center" vertical="center" wrapText="1"/>
    </xf>
    <xf numFmtId="0" fontId="67" fillId="13" borderId="25" xfId="0" applyFont="1" applyFill="1" applyBorder="1" applyAlignment="1">
      <alignment horizontal="center" vertical="center"/>
    </xf>
    <xf numFmtId="0" fontId="74" fillId="0" borderId="55" xfId="9" applyFont="1" applyBorder="1" applyAlignment="1">
      <alignment horizontal="left" vertical="center" wrapText="1"/>
    </xf>
    <xf numFmtId="0" fontId="74" fillId="0" borderId="57" xfId="9" applyFont="1" applyBorder="1" applyAlignment="1">
      <alignment horizontal="left" vertical="center" wrapText="1"/>
    </xf>
    <xf numFmtId="0" fontId="73" fillId="0" borderId="55" xfId="9" applyFont="1" applyBorder="1" applyAlignment="1">
      <alignment horizontal="center" vertical="center"/>
    </xf>
    <xf numFmtId="0" fontId="73" fillId="0" borderId="56" xfId="9" applyFont="1" applyBorder="1" applyAlignment="1">
      <alignment horizontal="center" vertical="center"/>
    </xf>
    <xf numFmtId="0" fontId="73" fillId="0" borderId="57" xfId="9" applyFont="1" applyBorder="1" applyAlignment="1">
      <alignment horizontal="center" vertical="center"/>
    </xf>
    <xf numFmtId="0" fontId="75" fillId="0" borderId="51" xfId="9" applyFont="1" applyBorder="1" applyAlignment="1">
      <alignment vertical="center"/>
    </xf>
    <xf numFmtId="0" fontId="74" fillId="0" borderId="51" xfId="9" applyFont="1" applyBorder="1" applyAlignment="1">
      <alignment vertical="center" wrapText="1"/>
    </xf>
    <xf numFmtId="0" fontId="47" fillId="0" borderId="51" xfId="9" applyFont="1" applyBorder="1" applyAlignment="1">
      <alignment vertical="center"/>
    </xf>
    <xf numFmtId="0" fontId="47" fillId="0" borderId="55" xfId="9" applyFont="1" applyBorder="1" applyAlignment="1">
      <alignment horizontal="left" vertical="center" wrapText="1"/>
    </xf>
    <xf numFmtId="0" fontId="47" fillId="0" borderId="57" xfId="9" applyFont="1" applyBorder="1" applyAlignment="1">
      <alignment horizontal="left" vertical="center" wrapText="1"/>
    </xf>
    <xf numFmtId="0" fontId="11" fillId="0" borderId="20" xfId="2" applyFont="1" applyBorder="1" applyAlignment="1">
      <alignment horizontal="left" vertical="center" wrapText="1"/>
    </xf>
    <xf numFmtId="0" fontId="11" fillId="0" borderId="21" xfId="2" applyFont="1" applyBorder="1" applyAlignment="1">
      <alignment horizontal="left" vertical="center" wrapText="1"/>
    </xf>
    <xf numFmtId="0" fontId="11" fillId="0" borderId="22" xfId="2" applyFont="1" applyBorder="1" applyAlignment="1">
      <alignment horizontal="left" vertical="center" wrapText="1"/>
    </xf>
    <xf numFmtId="0" fontId="2" fillId="0" borderId="27" xfId="2" applyFont="1" applyBorder="1" applyAlignment="1">
      <alignment horizontal="center" vertical="center" wrapText="1"/>
    </xf>
    <xf numFmtId="0" fontId="2" fillId="0" borderId="28" xfId="2" applyFont="1" applyBorder="1" applyAlignment="1">
      <alignment horizontal="center" vertical="center" wrapText="1"/>
    </xf>
    <xf numFmtId="0" fontId="2" fillId="0" borderId="29" xfId="2" applyFont="1" applyBorder="1" applyAlignment="1">
      <alignment horizontal="center" vertical="center" wrapText="1"/>
    </xf>
    <xf numFmtId="0" fontId="11" fillId="3" borderId="18" xfId="2" applyFont="1" applyFill="1" applyBorder="1" applyAlignment="1">
      <alignment horizontal="center" vertical="center" wrapText="1"/>
    </xf>
    <xf numFmtId="0" fontId="11" fillId="3" borderId="19" xfId="2" applyFont="1" applyFill="1" applyBorder="1" applyAlignment="1">
      <alignment horizontal="center" vertical="center" wrapText="1"/>
    </xf>
    <xf numFmtId="0" fontId="2" fillId="3" borderId="10" xfId="2" applyFont="1" applyFill="1" applyBorder="1" applyAlignment="1">
      <alignment horizontal="center" vertical="center"/>
    </xf>
    <xf numFmtId="0" fontId="2" fillId="3" borderId="1" xfId="2" applyFont="1" applyFill="1" applyBorder="1" applyAlignment="1">
      <alignment horizontal="center" vertical="center"/>
    </xf>
    <xf numFmtId="0" fontId="2" fillId="3" borderId="14" xfId="2" applyFont="1" applyFill="1" applyBorder="1" applyAlignment="1">
      <alignment horizontal="center" vertical="center"/>
    </xf>
    <xf numFmtId="0" fontId="2" fillId="3" borderId="15" xfId="2" applyFont="1" applyFill="1" applyBorder="1" applyAlignment="1">
      <alignment horizontal="center" vertical="center"/>
    </xf>
    <xf numFmtId="0" fontId="2" fillId="3" borderId="16" xfId="2" applyFont="1" applyFill="1" applyBorder="1" applyAlignment="1">
      <alignment horizontal="center" vertical="center"/>
    </xf>
    <xf numFmtId="0" fontId="2" fillId="3" borderId="2" xfId="2" applyFont="1" applyFill="1" applyBorder="1" applyAlignment="1">
      <alignment horizontal="center" vertical="center"/>
    </xf>
    <xf numFmtId="0" fontId="2" fillId="3" borderId="3" xfId="2" applyFont="1" applyFill="1" applyBorder="1" applyAlignment="1">
      <alignment horizontal="center" vertical="center"/>
    </xf>
    <xf numFmtId="0" fontId="2" fillId="3" borderId="17" xfId="2" applyFont="1" applyFill="1" applyBorder="1" applyAlignment="1">
      <alignment horizontal="center" vertical="center"/>
    </xf>
    <xf numFmtId="0" fontId="2" fillId="3" borderId="4" xfId="2" applyFont="1" applyFill="1" applyBorder="1" applyAlignment="1">
      <alignment horizontal="center" vertical="center"/>
    </xf>
    <xf numFmtId="0" fontId="11" fillId="3" borderId="9" xfId="2" applyFont="1" applyFill="1" applyBorder="1" applyAlignment="1">
      <alignment horizontal="center" vertical="center" wrapText="1"/>
    </xf>
    <xf numFmtId="0" fontId="11" fillId="3" borderId="5" xfId="2" applyFont="1" applyFill="1" applyBorder="1" applyAlignment="1">
      <alignment horizontal="center" vertical="center" wrapText="1"/>
    </xf>
    <xf numFmtId="0" fontId="11" fillId="3" borderId="10" xfId="2" applyFont="1" applyFill="1" applyBorder="1" applyAlignment="1">
      <alignment horizontal="left" vertical="center" wrapText="1" indent="2"/>
    </xf>
    <xf numFmtId="0" fontId="11" fillId="3" borderId="10" xfId="2" applyFont="1" applyFill="1" applyBorder="1" applyAlignment="1">
      <alignment horizontal="center" vertical="center" wrapText="1"/>
    </xf>
    <xf numFmtId="0" fontId="11" fillId="3" borderId="1" xfId="2" applyFont="1" applyFill="1" applyBorder="1" applyAlignment="1">
      <alignment horizontal="center" vertical="center" wrapText="1"/>
    </xf>
    <xf numFmtId="0" fontId="2" fillId="3" borderId="10" xfId="2" applyFont="1" applyFill="1" applyBorder="1" applyAlignment="1">
      <alignment horizontal="center" vertical="center" wrapText="1"/>
    </xf>
    <xf numFmtId="0" fontId="2" fillId="3" borderId="1" xfId="2" applyFont="1" applyFill="1" applyBorder="1" applyAlignment="1">
      <alignment horizontal="center" vertical="center" wrapText="1"/>
    </xf>
    <xf numFmtId="0" fontId="2" fillId="3" borderId="12" xfId="2" applyFont="1" applyFill="1" applyBorder="1" applyAlignment="1">
      <alignment horizontal="center" vertical="center"/>
    </xf>
    <xf numFmtId="0" fontId="2" fillId="3" borderId="8" xfId="2" applyFont="1" applyFill="1" applyBorder="1" applyAlignment="1">
      <alignment horizontal="center" vertical="center"/>
    </xf>
    <xf numFmtId="0" fontId="4" fillId="0" borderId="37" xfId="10" applyFont="1" applyBorder="1" applyAlignment="1">
      <alignment horizontal="center" vertical="center" wrapText="1"/>
    </xf>
    <xf numFmtId="0" fontId="4" fillId="0" borderId="38" xfId="10" applyFont="1" applyBorder="1" applyAlignment="1">
      <alignment horizontal="center" vertical="center" wrapText="1"/>
    </xf>
    <xf numFmtId="0" fontId="4" fillId="0" borderId="40" xfId="4" applyFont="1" applyBorder="1" applyAlignment="1">
      <alignment horizontal="center" vertical="center"/>
    </xf>
    <xf numFmtId="0" fontId="4" fillId="0" borderId="41" xfId="4" applyFont="1" applyBorder="1" applyAlignment="1">
      <alignment horizontal="center" vertical="center"/>
    </xf>
    <xf numFmtId="0" fontId="4" fillId="0" borderId="42" xfId="4" applyFont="1" applyBorder="1" applyAlignment="1">
      <alignment horizontal="center" vertical="center"/>
    </xf>
    <xf numFmtId="0" fontId="4" fillId="0" borderId="20" xfId="10" applyFont="1" applyBorder="1" applyAlignment="1">
      <alignment horizontal="center" vertical="center" wrapText="1"/>
    </xf>
    <xf numFmtId="0" fontId="4" fillId="0" borderId="21" xfId="10" applyFont="1" applyBorder="1" applyAlignment="1">
      <alignment horizontal="center" vertical="center" wrapText="1"/>
    </xf>
    <xf numFmtId="0" fontId="4" fillId="0" borderId="43" xfId="4" applyFont="1" applyBorder="1" applyAlignment="1">
      <alignment horizontal="center" vertical="center"/>
    </xf>
    <xf numFmtId="0" fontId="4" fillId="0" borderId="39" xfId="4" applyFont="1" applyBorder="1" applyAlignment="1">
      <alignment horizontal="center" vertical="center"/>
    </xf>
    <xf numFmtId="0" fontId="4" fillId="0" borderId="7" xfId="4" applyFont="1" applyBorder="1" applyAlignment="1">
      <alignment horizontal="center" vertical="center"/>
    </xf>
    <xf numFmtId="0" fontId="20" fillId="0" borderId="36" xfId="4" applyFont="1" applyBorder="1" applyAlignment="1">
      <alignment horizontal="center" vertical="center"/>
    </xf>
    <xf numFmtId="0" fontId="20" fillId="0" borderId="13" xfId="4" applyFont="1" applyBorder="1" applyAlignment="1">
      <alignment horizontal="center" vertical="center"/>
    </xf>
    <xf numFmtId="0" fontId="18" fillId="3" borderId="20" xfId="10" applyFont="1" applyFill="1" applyBorder="1" applyAlignment="1">
      <alignment horizontal="center" vertical="center"/>
    </xf>
    <xf numFmtId="0" fontId="18" fillId="3" borderId="21" xfId="10" applyFont="1" applyFill="1" applyBorder="1" applyAlignment="1">
      <alignment horizontal="center" vertical="center"/>
    </xf>
    <xf numFmtId="0" fontId="18" fillId="3" borderId="22" xfId="10" applyFont="1" applyFill="1" applyBorder="1" applyAlignment="1">
      <alignment horizontal="center" vertical="center"/>
    </xf>
    <xf numFmtId="0" fontId="19" fillId="3" borderId="33" xfId="6" applyFont="1" applyFill="1" applyBorder="1" applyAlignment="1">
      <alignment horizontal="center" vertical="center" wrapText="1"/>
    </xf>
    <xf numFmtId="0" fontId="19" fillId="3" borderId="34" xfId="6" applyFont="1" applyFill="1" applyBorder="1" applyAlignment="1">
      <alignment horizontal="center" vertical="center" wrapText="1"/>
    </xf>
    <xf numFmtId="0" fontId="59" fillId="3" borderId="11" xfId="6" applyFont="1" applyFill="1" applyBorder="1" applyAlignment="1">
      <alignment horizontal="center" vertical="center" wrapText="1"/>
    </xf>
    <xf numFmtId="0" fontId="59" fillId="0" borderId="11" xfId="6" applyFont="1" applyBorder="1" applyAlignment="1">
      <alignment horizontal="center" vertical="center" wrapText="1"/>
    </xf>
    <xf numFmtId="0" fontId="8" fillId="3" borderId="10" xfId="2" applyFont="1" applyFill="1" applyBorder="1" applyAlignment="1">
      <alignment horizontal="center" vertical="center" wrapText="1"/>
    </xf>
    <xf numFmtId="0" fontId="8" fillId="3" borderId="13" xfId="2" applyFont="1" applyFill="1" applyBorder="1" applyAlignment="1">
      <alignment horizontal="center" vertical="center" wrapText="1"/>
    </xf>
    <xf numFmtId="0" fontId="8" fillId="3" borderId="23" xfId="2" applyFont="1" applyFill="1" applyBorder="1" applyAlignment="1">
      <alignment horizontal="center" vertical="center" wrapText="1"/>
    </xf>
    <xf numFmtId="0" fontId="8" fillId="3" borderId="30" xfId="2" applyFont="1" applyFill="1" applyBorder="1" applyAlignment="1">
      <alignment horizontal="center" vertical="center" wrapText="1"/>
    </xf>
    <xf numFmtId="0" fontId="60" fillId="3" borderId="11" xfId="2" applyFont="1" applyFill="1" applyBorder="1" applyAlignment="1">
      <alignment horizontal="center" vertical="center" wrapText="1"/>
    </xf>
    <xf numFmtId="0" fontId="16" fillId="0" borderId="11" xfId="6" applyFont="1" applyBorder="1" applyAlignment="1">
      <alignment horizontal="center" vertical="center" wrapText="1"/>
    </xf>
    <xf numFmtId="0" fontId="56" fillId="0" borderId="11" xfId="6" applyFont="1" applyBorder="1" applyAlignment="1">
      <alignment horizontal="center" vertical="center" wrapText="1"/>
    </xf>
    <xf numFmtId="0" fontId="20" fillId="3" borderId="9" xfId="10" applyFont="1" applyFill="1" applyBorder="1" applyAlignment="1">
      <alignment horizontal="center" vertical="center" wrapText="1"/>
    </xf>
    <xf numFmtId="0" fontId="20" fillId="3" borderId="36" xfId="10" applyFont="1" applyFill="1" applyBorder="1" applyAlignment="1">
      <alignment horizontal="center" vertical="center" wrapText="1"/>
    </xf>
    <xf numFmtId="0" fontId="20" fillId="3" borderId="10" xfId="10" applyFont="1" applyFill="1" applyBorder="1" applyAlignment="1">
      <alignment horizontal="center" vertical="center" wrapText="1"/>
    </xf>
    <xf numFmtId="0" fontId="20" fillId="3" borderId="13" xfId="10" applyFont="1" applyFill="1" applyBorder="1" applyAlignment="1">
      <alignment horizontal="center" vertical="center" wrapText="1"/>
    </xf>
    <xf numFmtId="0" fontId="20" fillId="3" borderId="17" xfId="10" applyFont="1" applyFill="1" applyBorder="1" applyAlignment="1">
      <alignment horizontal="center" vertical="center" wrapText="1"/>
    </xf>
    <xf numFmtId="0" fontId="20" fillId="3" borderId="35" xfId="10" applyFont="1" applyFill="1" applyBorder="1" applyAlignment="1">
      <alignment horizontal="center" vertical="center" wrapText="1"/>
    </xf>
    <xf numFmtId="0" fontId="8" fillId="0" borderId="36" xfId="2" applyFont="1" applyBorder="1" applyAlignment="1">
      <alignment horizontal="right" vertical="center" wrapText="1"/>
    </xf>
    <xf numFmtId="0" fontId="8" fillId="0" borderId="13" xfId="2" applyFont="1" applyBorder="1" applyAlignment="1">
      <alignment horizontal="right" vertical="center" wrapText="1"/>
    </xf>
    <xf numFmtId="0" fontId="8" fillId="3" borderId="44" xfId="2" applyFont="1" applyFill="1" applyBorder="1" applyAlignment="1">
      <alignment horizontal="center" vertical="center"/>
    </xf>
    <xf numFmtId="0" fontId="8" fillId="3" borderId="45" xfId="2" applyFont="1" applyFill="1" applyBorder="1" applyAlignment="1">
      <alignment horizontal="center" vertical="center"/>
    </xf>
    <xf numFmtId="0" fontId="8" fillId="3" borderId="46" xfId="2" applyFont="1" applyFill="1" applyBorder="1" applyAlignment="1">
      <alignment horizontal="center" vertical="center"/>
    </xf>
    <xf numFmtId="0" fontId="8" fillId="4" borderId="43" xfId="2" applyFont="1" applyFill="1" applyBorder="1" applyAlignment="1">
      <alignment horizontal="center" vertical="center"/>
    </xf>
    <xf numFmtId="0" fontId="8" fillId="4" borderId="39" xfId="2" applyFont="1" applyFill="1" applyBorder="1" applyAlignment="1">
      <alignment horizontal="center" vertical="center"/>
    </xf>
    <xf numFmtId="0" fontId="8" fillId="4" borderId="48" xfId="2" applyFont="1" applyFill="1" applyBorder="1" applyAlignment="1">
      <alignment horizontal="center" vertical="center"/>
    </xf>
    <xf numFmtId="0" fontId="28" fillId="4" borderId="24" xfId="2" applyFont="1" applyFill="1" applyBorder="1" applyAlignment="1">
      <alignment horizontal="center" vertical="center" wrapText="1"/>
    </xf>
    <xf numFmtId="0" fontId="28" fillId="4" borderId="11" xfId="2" applyFont="1" applyFill="1" applyBorder="1" applyAlignment="1">
      <alignment horizontal="left" vertical="center" wrapText="1" indent="2"/>
    </xf>
    <xf numFmtId="0" fontId="28" fillId="4" borderId="11" xfId="2" applyFont="1" applyFill="1" applyBorder="1" applyAlignment="1">
      <alignment horizontal="center" vertical="center" wrapText="1"/>
    </xf>
    <xf numFmtId="0" fontId="28" fillId="4" borderId="6" xfId="2" applyFont="1" applyFill="1" applyBorder="1" applyAlignment="1">
      <alignment horizontal="center" vertical="center" wrapText="1"/>
    </xf>
    <xf numFmtId="0" fontId="28" fillId="4" borderId="7" xfId="2" applyFont="1" applyFill="1" applyBorder="1" applyAlignment="1">
      <alignment horizontal="center" vertical="center" wrapText="1"/>
    </xf>
    <xf numFmtId="0" fontId="8" fillId="4" borderId="25" xfId="2" applyFont="1" applyFill="1" applyBorder="1" applyAlignment="1">
      <alignment horizontal="center" vertical="center"/>
    </xf>
    <xf numFmtId="0" fontId="55" fillId="0" borderId="11" xfId="10" applyFont="1" applyBorder="1" applyAlignment="1">
      <alignment horizontal="center" wrapText="1"/>
    </xf>
    <xf numFmtId="0" fontId="29" fillId="0" borderId="11" xfId="15" applyFont="1" applyBorder="1" applyAlignment="1">
      <alignment horizontal="left" vertical="center" wrapText="1"/>
    </xf>
    <xf numFmtId="0" fontId="55" fillId="0" borderId="11" xfId="15" applyFont="1" applyBorder="1" applyAlignment="1">
      <alignment horizontal="center"/>
    </xf>
    <xf numFmtId="0" fontId="55" fillId="0" borderId="11" xfId="9" applyFont="1" applyBorder="1" applyAlignment="1">
      <alignment horizontal="center"/>
    </xf>
    <xf numFmtId="0" fontId="54" fillId="3" borderId="11" xfId="10" applyFont="1" applyFill="1" applyBorder="1" applyAlignment="1">
      <alignment horizontal="center"/>
    </xf>
    <xf numFmtId="0" fontId="55" fillId="3" borderId="11" xfId="10" applyFont="1" applyFill="1" applyBorder="1" applyAlignment="1">
      <alignment horizontal="center" wrapText="1"/>
    </xf>
    <xf numFmtId="0" fontId="28" fillId="3" borderId="6" xfId="2" applyFont="1" applyFill="1" applyBorder="1" applyAlignment="1">
      <alignment horizontal="center" vertical="center" wrapText="1"/>
    </xf>
    <xf numFmtId="0" fontId="28" fillId="3" borderId="7" xfId="2" applyFont="1" applyFill="1" applyBorder="1" applyAlignment="1">
      <alignment horizontal="center" vertical="center" wrapText="1"/>
    </xf>
    <xf numFmtId="0" fontId="35" fillId="3" borderId="2" xfId="2" applyFont="1" applyFill="1" applyBorder="1" applyAlignment="1">
      <alignment horizontal="center" vertical="center"/>
    </xf>
    <xf numFmtId="0" fontId="35" fillId="3" borderId="3" xfId="2" applyFont="1" applyFill="1" applyBorder="1" applyAlignment="1">
      <alignment horizontal="center" vertical="center"/>
    </xf>
    <xf numFmtId="0" fontId="35" fillId="3" borderId="4" xfId="2" applyFont="1" applyFill="1" applyBorder="1" applyAlignment="1">
      <alignment horizontal="center" vertical="center"/>
    </xf>
    <xf numFmtId="0" fontId="37" fillId="3" borderId="24" xfId="2" applyFont="1" applyFill="1" applyBorder="1" applyAlignment="1">
      <alignment horizontal="center" vertical="center" wrapText="1"/>
    </xf>
    <xf numFmtId="0" fontId="37" fillId="3" borderId="11" xfId="2" applyFont="1" applyFill="1" applyBorder="1" applyAlignment="1">
      <alignment horizontal="center" vertical="center" wrapText="1"/>
    </xf>
    <xf numFmtId="0" fontId="37" fillId="3" borderId="11" xfId="2" applyFont="1" applyFill="1" applyBorder="1" applyAlignment="1">
      <alignment horizontal="left" vertical="center" wrapText="1" indent="2"/>
    </xf>
    <xf numFmtId="0" fontId="37" fillId="3" borderId="1" xfId="2" applyFont="1" applyFill="1" applyBorder="1" applyAlignment="1">
      <alignment horizontal="center" vertical="center" wrapText="1"/>
    </xf>
    <xf numFmtId="0" fontId="37" fillId="3" borderId="10" xfId="2" applyFont="1" applyFill="1" applyBorder="1" applyAlignment="1">
      <alignment horizontal="center" vertical="center" wrapText="1"/>
    </xf>
    <xf numFmtId="0" fontId="35" fillId="3" borderId="25" xfId="2" applyFont="1" applyFill="1" applyBorder="1" applyAlignment="1">
      <alignment horizontal="center" vertical="center"/>
    </xf>
    <xf numFmtId="43" fontId="36" fillId="0" borderId="1" xfId="1" applyFont="1" applyBorder="1" applyAlignment="1">
      <alignment horizontal="center" vertical="center"/>
    </xf>
    <xf numFmtId="43" fontId="36" fillId="0" borderId="18" xfId="1" applyFont="1" applyBorder="1" applyAlignment="1">
      <alignment horizontal="center" vertical="center"/>
    </xf>
    <xf numFmtId="43" fontId="36" fillId="0" borderId="10" xfId="1" applyFont="1" applyBorder="1" applyAlignment="1">
      <alignment horizontal="center" vertical="center"/>
    </xf>
    <xf numFmtId="0" fontId="36" fillId="0" borderId="1" xfId="2" applyFont="1" applyBorder="1" applyAlignment="1">
      <alignment horizontal="center" vertical="center"/>
    </xf>
    <xf numFmtId="0" fontId="36" fillId="0" borderId="18" xfId="2" applyFont="1" applyBorder="1" applyAlignment="1">
      <alignment horizontal="center" vertical="center"/>
    </xf>
    <xf numFmtId="0" fontId="36" fillId="0" borderId="10" xfId="2" applyFont="1" applyBorder="1" applyAlignment="1">
      <alignment horizontal="center" vertical="center"/>
    </xf>
    <xf numFmtId="43" fontId="36" fillId="0" borderId="1" xfId="2" applyNumberFormat="1" applyFont="1" applyBorder="1" applyAlignment="1">
      <alignment horizontal="center" vertical="center"/>
    </xf>
    <xf numFmtId="43" fontId="36" fillId="0" borderId="1" xfId="1" applyFont="1" applyBorder="1" applyAlignment="1">
      <alignment vertical="center"/>
    </xf>
    <xf numFmtId="43" fontId="36" fillId="0" borderId="18" xfId="1" applyFont="1" applyBorder="1" applyAlignment="1">
      <alignment vertical="center"/>
    </xf>
    <xf numFmtId="43" fontId="36" fillId="0" borderId="10" xfId="1" applyFont="1" applyBorder="1" applyAlignment="1">
      <alignment vertical="center"/>
    </xf>
    <xf numFmtId="0" fontId="52" fillId="15" borderId="43" xfId="0" applyFont="1" applyFill="1" applyBorder="1" applyAlignment="1">
      <alignment horizontal="center" vertical="center" wrapText="1"/>
    </xf>
    <xf numFmtId="0" fontId="46" fillId="15" borderId="39" xfId="0" applyFont="1" applyFill="1" applyBorder="1" applyAlignment="1">
      <alignment horizontal="center" vertical="center" wrapText="1"/>
    </xf>
    <xf numFmtId="0" fontId="71" fillId="0" borderId="24" xfId="10" applyFont="1" applyBorder="1" applyAlignment="1">
      <alignment horizontal="center" vertical="center" wrapText="1"/>
    </xf>
    <xf numFmtId="0" fontId="71" fillId="0" borderId="51" xfId="10" applyFont="1" applyBorder="1" applyAlignment="1">
      <alignment horizontal="center" vertical="center" wrapText="1"/>
    </xf>
    <xf numFmtId="0" fontId="0" fillId="0" borderId="11" xfId="0" applyBorder="1" applyAlignment="1">
      <alignment horizontal="center"/>
    </xf>
    <xf numFmtId="0" fontId="10" fillId="0" borderId="38" xfId="0" applyFont="1" applyBorder="1" applyAlignment="1">
      <alignment horizontal="center"/>
    </xf>
    <xf numFmtId="0" fontId="30" fillId="0" borderId="11" xfId="16" applyFont="1" applyBorder="1" applyAlignment="1">
      <alignment horizontal="center" vertical="center" wrapText="1"/>
    </xf>
    <xf numFmtId="0" fontId="10" fillId="0" borderId="11" xfId="0" applyFont="1" applyBorder="1" applyAlignment="1">
      <alignment horizontal="center" vertical="center" wrapText="1"/>
    </xf>
    <xf numFmtId="0" fontId="10" fillId="0" borderId="11" xfId="0" applyFont="1" applyBorder="1" applyAlignment="1">
      <alignment horizontal="center" vertical="center"/>
    </xf>
    <xf numFmtId="0" fontId="14" fillId="3" borderId="2" xfId="6" applyFont="1" applyFill="1" applyBorder="1" applyAlignment="1">
      <alignment horizontal="center" vertical="center"/>
    </xf>
    <xf numFmtId="0" fontId="14" fillId="3" borderId="3" xfId="6" applyFont="1" applyFill="1" applyBorder="1" applyAlignment="1">
      <alignment horizontal="center" vertical="center"/>
    </xf>
    <xf numFmtId="0" fontId="14" fillId="3" borderId="4" xfId="6" applyFont="1" applyFill="1" applyBorder="1" applyAlignment="1">
      <alignment horizontal="center" vertical="center"/>
    </xf>
    <xf numFmtId="0" fontId="26" fillId="0" borderId="44" xfId="4" applyFont="1" applyBorder="1" applyAlignment="1">
      <alignment horizontal="center" vertical="center" wrapText="1"/>
    </xf>
    <xf numFmtId="0" fontId="26" fillId="0" borderId="45" xfId="4" applyFont="1" applyBorder="1" applyAlignment="1">
      <alignment horizontal="center" vertical="center" wrapText="1"/>
    </xf>
    <xf numFmtId="0" fontId="26" fillId="0" borderId="46" xfId="4" applyFont="1" applyBorder="1" applyAlignment="1">
      <alignment horizontal="center" vertical="center" wrapText="1"/>
    </xf>
    <xf numFmtId="0" fontId="14" fillId="3" borderId="24" xfId="9" applyFont="1" applyFill="1" applyBorder="1" applyAlignment="1">
      <alignment horizontal="center" vertical="center"/>
    </xf>
    <xf numFmtId="0" fontId="14" fillId="3" borderId="25" xfId="9" applyFont="1" applyFill="1" applyBorder="1" applyAlignment="1">
      <alignment horizontal="center" vertical="center"/>
    </xf>
    <xf numFmtId="0" fontId="24" fillId="3" borderId="11" xfId="4" applyFont="1" applyFill="1" applyBorder="1" applyAlignment="1">
      <alignment horizontal="center" vertical="center" wrapText="1"/>
    </xf>
  </cellXfs>
  <cellStyles count="25">
    <cellStyle name="Calculation 15 5 5" xfId="24" xr:uid="{A1876BCC-A843-4112-9BFD-457508B92BD7}"/>
    <cellStyle name="Comma" xfId="1" builtinId="3"/>
    <cellStyle name="Comma 10 2" xfId="7" xr:uid="{0022B48D-7CA0-4F37-A3A0-B2C0A9518E7C}"/>
    <cellStyle name="Comma 10 2 2" xfId="11" xr:uid="{26370915-A236-4A9F-B3F5-BCFF742FB4C2}"/>
    <cellStyle name="Comma 2" xfId="12" xr:uid="{6C424A97-4480-49AA-A50A-C3236D5D9BA7}"/>
    <cellStyle name="Comma 2 2" xfId="18" xr:uid="{1801106C-866A-42B4-AE8B-2BFB31693642}"/>
    <cellStyle name="Comma 2 2 2" xfId="20" xr:uid="{1B74C84C-E3A6-4151-8580-97F1FCBAFD91}"/>
    <cellStyle name="Comma 2 2 3" xfId="17" xr:uid="{A327B032-3ABA-4A79-A484-647530B63183}"/>
    <cellStyle name="Comma 4" xfId="3" xr:uid="{293AF118-52EE-4FA5-A713-8F13A78FD096}"/>
    <cellStyle name="Normal" xfId="0" builtinId="0"/>
    <cellStyle name="Normal 2" xfId="4" xr:uid="{B555E79D-248C-45D4-8CD2-8486C86597F7}"/>
    <cellStyle name="Normal 2 2" xfId="5" xr:uid="{19C2C7FF-6EC7-473A-839C-33B2F505E661}"/>
    <cellStyle name="Normal 2 2 2" xfId="19" xr:uid="{1A049C47-17AE-4F79-A718-24AFDB3FA155}"/>
    <cellStyle name="Normal 2 3" xfId="6" xr:uid="{E7A23455-0C6D-4293-9C9B-9F7B4DBC5196}"/>
    <cellStyle name="Normal 2 3 2" xfId="10" xr:uid="{40BC23A7-5354-4A47-B3E0-33B20DCF19E3}"/>
    <cellStyle name="Normal 2 4" xfId="14" xr:uid="{47A8C564-2675-4F75-BA3D-4E2B3E9C4A37}"/>
    <cellStyle name="Normal 2 5" xfId="15" xr:uid="{AB89D4C0-1613-44A7-9BDA-B750A89670AD}"/>
    <cellStyle name="Normal 3" xfId="9" xr:uid="{B7DC5B11-3992-43FB-B066-596EFA3F2D86}"/>
    <cellStyle name="Normal 3 2 2" xfId="16" xr:uid="{36C46549-100B-4F36-B294-410B964240D2}"/>
    <cellStyle name="Normal 3 2 3" xfId="8" xr:uid="{3B04F01D-0978-4EB8-966D-0E79A1225769}"/>
    <cellStyle name="Normal 46 2" xfId="21" xr:uid="{E92CED89-DDE9-4738-9A6F-3FF7DC3837D7}"/>
    <cellStyle name="Normal 5" xfId="2" xr:uid="{B3CED2D8-6F48-470B-B643-4830FE2C3DAE}"/>
    <cellStyle name="Normal 7" xfId="13" xr:uid="{F18C7878-39C3-400A-8876-A5959999C7C1}"/>
    <cellStyle name="Percent" xfId="23" builtinId="5"/>
    <cellStyle name="Percent 2" xfId="22" xr:uid="{FD206516-26AC-4C2D-850F-162BD34C1A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452438</xdr:colOff>
      <xdr:row>64</xdr:row>
      <xdr:rowOff>130969</xdr:rowOff>
    </xdr:from>
    <xdr:to>
      <xdr:col>2</xdr:col>
      <xdr:colOff>1147763</xdr:colOff>
      <xdr:row>68</xdr:row>
      <xdr:rowOff>92869</xdr:rowOff>
    </xdr:to>
    <xdr:sp macro="" textlink="">
      <xdr:nvSpPr>
        <xdr:cNvPr id="2" name="TextBox 1">
          <a:extLst>
            <a:ext uri="{FF2B5EF4-FFF2-40B4-BE49-F238E27FC236}">
              <a16:creationId xmlns:a16="http://schemas.microsoft.com/office/drawing/2014/main" id="{96FECE75-CF5D-4AF7-BC96-A3426A6C4747}"/>
            </a:ext>
          </a:extLst>
        </xdr:cNvPr>
        <xdr:cNvSpPr txBox="1"/>
      </xdr:nvSpPr>
      <xdr:spPr>
        <a:xfrm>
          <a:off x="1563688" y="17339469"/>
          <a:ext cx="1704975" cy="622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IN" sz="1100"/>
            <a:t>Authorised Signatory</a:t>
          </a:r>
        </a:p>
        <a:p>
          <a:pPr algn="ctr"/>
          <a:r>
            <a:rPr lang="en-IN" sz="1100"/>
            <a:t>M/s Bhimji Velji Sorathia </a:t>
          </a:r>
        </a:p>
        <a:p>
          <a:pPr algn="ctr"/>
          <a:r>
            <a:rPr lang="en-IN" sz="1100"/>
            <a:t>Construction Pvt. Ltd.</a:t>
          </a:r>
        </a:p>
      </xdr:txBody>
    </xdr:sp>
    <xdr:clientData/>
  </xdr:twoCellAnchor>
  <xdr:twoCellAnchor>
    <xdr:from>
      <xdr:col>9</xdr:col>
      <xdr:colOff>511969</xdr:colOff>
      <xdr:row>64</xdr:row>
      <xdr:rowOff>119062</xdr:rowOff>
    </xdr:from>
    <xdr:to>
      <xdr:col>11</xdr:col>
      <xdr:colOff>392906</xdr:colOff>
      <xdr:row>68</xdr:row>
      <xdr:rowOff>80961</xdr:rowOff>
    </xdr:to>
    <xdr:sp macro="" textlink="">
      <xdr:nvSpPr>
        <xdr:cNvPr id="3" name="TextBox 2">
          <a:extLst>
            <a:ext uri="{FF2B5EF4-FFF2-40B4-BE49-F238E27FC236}">
              <a16:creationId xmlns:a16="http://schemas.microsoft.com/office/drawing/2014/main" id="{454057A8-E0DB-4B5C-8A56-9F3313AC80E5}"/>
            </a:ext>
          </a:extLst>
        </xdr:cNvPr>
        <xdr:cNvSpPr txBox="1"/>
      </xdr:nvSpPr>
      <xdr:spPr>
        <a:xfrm>
          <a:off x="7211219" y="17327562"/>
          <a:ext cx="1817687" cy="6222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IN" sz="1100"/>
            <a:t>Project</a:t>
          </a:r>
          <a:r>
            <a:rPr lang="en-IN" sz="1100" baseline="0"/>
            <a:t> Manager</a:t>
          </a:r>
          <a:endParaRPr lang="en-IN" sz="1100"/>
        </a:p>
        <a:p>
          <a:pPr algn="ctr"/>
          <a:r>
            <a:rPr lang="en-IN" sz="1100"/>
            <a:t>NWPPL</a:t>
          </a:r>
        </a:p>
      </xdr:txBody>
    </xdr:sp>
    <xdr:clientData/>
  </xdr:twoCellAnchor>
  <xdr:twoCellAnchor>
    <xdr:from>
      <xdr:col>14</xdr:col>
      <xdr:colOff>714375</xdr:colOff>
      <xdr:row>64</xdr:row>
      <xdr:rowOff>107156</xdr:rowOff>
    </xdr:from>
    <xdr:to>
      <xdr:col>16</xdr:col>
      <xdr:colOff>202405</xdr:colOff>
      <xdr:row>68</xdr:row>
      <xdr:rowOff>69055</xdr:rowOff>
    </xdr:to>
    <xdr:sp macro="" textlink="">
      <xdr:nvSpPr>
        <xdr:cNvPr id="4" name="TextBox 3">
          <a:extLst>
            <a:ext uri="{FF2B5EF4-FFF2-40B4-BE49-F238E27FC236}">
              <a16:creationId xmlns:a16="http://schemas.microsoft.com/office/drawing/2014/main" id="{040A31EC-D4A6-4EF9-9684-D0E5B7ED6FB8}"/>
            </a:ext>
          </a:extLst>
        </xdr:cNvPr>
        <xdr:cNvSpPr txBox="1"/>
      </xdr:nvSpPr>
      <xdr:spPr>
        <a:xfrm>
          <a:off x="12957175" y="17315656"/>
          <a:ext cx="1856580" cy="6222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IN" sz="1100"/>
            <a:t>Project</a:t>
          </a:r>
          <a:r>
            <a:rPr lang="en-IN" sz="1100" baseline="0"/>
            <a:t> Manager</a:t>
          </a:r>
          <a:endParaRPr lang="en-IN" sz="1100"/>
        </a:p>
        <a:p>
          <a:pPr algn="ctr"/>
          <a:r>
            <a:rPr lang="en-IN" sz="1100"/>
            <a:t>NHIPMPL</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63500</xdr:colOff>
      <xdr:row>1</xdr:row>
      <xdr:rowOff>0</xdr:rowOff>
    </xdr:from>
    <xdr:to>
      <xdr:col>21</xdr:col>
      <xdr:colOff>432257</xdr:colOff>
      <xdr:row>9</xdr:row>
      <xdr:rowOff>35831</xdr:rowOff>
    </xdr:to>
    <xdr:pic>
      <xdr:nvPicPr>
        <xdr:cNvPr id="2" name="Picture 1">
          <a:extLst>
            <a:ext uri="{FF2B5EF4-FFF2-40B4-BE49-F238E27FC236}">
              <a16:creationId xmlns:a16="http://schemas.microsoft.com/office/drawing/2014/main" id="{A63399A4-84D0-453F-BF16-0102CE20E03D}"/>
            </a:ext>
          </a:extLst>
        </xdr:cNvPr>
        <xdr:cNvPicPr>
          <a:picLocks noChangeAspect="1"/>
        </xdr:cNvPicPr>
      </xdr:nvPicPr>
      <xdr:blipFill>
        <a:blip xmlns:r="http://schemas.openxmlformats.org/officeDocument/2006/relationships" r:embed="rId1"/>
        <a:stretch>
          <a:fillRect/>
        </a:stretch>
      </xdr:blipFill>
      <xdr:spPr>
        <a:xfrm>
          <a:off x="14922500" y="184150"/>
          <a:ext cx="4026357" cy="1883681"/>
        </a:xfrm>
        <a:prstGeom prst="rect">
          <a:avLst/>
        </a:prstGeom>
      </xdr:spPr>
    </xdr:pic>
    <xdr:clientData/>
  </xdr:twoCellAnchor>
  <xdr:twoCellAnchor editAs="oneCell">
    <xdr:from>
      <xdr:col>16</xdr:col>
      <xdr:colOff>233083</xdr:colOff>
      <xdr:row>9</xdr:row>
      <xdr:rowOff>158023</xdr:rowOff>
    </xdr:from>
    <xdr:to>
      <xdr:col>23</xdr:col>
      <xdr:colOff>496988</xdr:colOff>
      <xdr:row>19</xdr:row>
      <xdr:rowOff>93247</xdr:rowOff>
    </xdr:to>
    <xdr:pic>
      <xdr:nvPicPr>
        <xdr:cNvPr id="4" name="Picture 3">
          <a:extLst>
            <a:ext uri="{FF2B5EF4-FFF2-40B4-BE49-F238E27FC236}">
              <a16:creationId xmlns:a16="http://schemas.microsoft.com/office/drawing/2014/main" id="{13027412-C2A1-4B83-A610-8FC71F0B5C86}"/>
            </a:ext>
          </a:extLst>
        </xdr:cNvPr>
        <xdr:cNvPicPr>
          <a:picLocks noChangeAspect="1"/>
        </xdr:cNvPicPr>
      </xdr:nvPicPr>
      <xdr:blipFill>
        <a:blip xmlns:r="http://schemas.openxmlformats.org/officeDocument/2006/relationships" r:embed="rId2"/>
        <a:stretch>
          <a:fillRect/>
        </a:stretch>
      </xdr:blipFill>
      <xdr:spPr>
        <a:xfrm>
          <a:off x="15727083" y="2212435"/>
          <a:ext cx="4552023" cy="1944812"/>
        </a:xfrm>
        <a:prstGeom prst="rect">
          <a:avLst/>
        </a:prstGeom>
      </xdr:spPr>
    </xdr:pic>
    <xdr:clientData/>
  </xdr:twoCellAnchor>
  <xdr:twoCellAnchor editAs="oneCell">
    <xdr:from>
      <xdr:col>9</xdr:col>
      <xdr:colOff>1053352</xdr:colOff>
      <xdr:row>12</xdr:row>
      <xdr:rowOff>106765</xdr:rowOff>
    </xdr:from>
    <xdr:to>
      <xdr:col>15</xdr:col>
      <xdr:colOff>125520</xdr:colOff>
      <xdr:row>20</xdr:row>
      <xdr:rowOff>107702</xdr:rowOff>
    </xdr:to>
    <xdr:pic>
      <xdr:nvPicPr>
        <xdr:cNvPr id="6" name="Picture 5">
          <a:extLst>
            <a:ext uri="{FF2B5EF4-FFF2-40B4-BE49-F238E27FC236}">
              <a16:creationId xmlns:a16="http://schemas.microsoft.com/office/drawing/2014/main" id="{A3A844BC-AAD2-B114-7F5E-83C0B50877B3}"/>
            </a:ext>
          </a:extLst>
        </xdr:cNvPr>
        <xdr:cNvPicPr>
          <a:picLocks noChangeAspect="1"/>
        </xdr:cNvPicPr>
      </xdr:nvPicPr>
      <xdr:blipFill>
        <a:blip xmlns:r="http://schemas.openxmlformats.org/officeDocument/2006/relationships" r:embed="rId3"/>
        <a:stretch>
          <a:fillRect/>
        </a:stretch>
      </xdr:blipFill>
      <xdr:spPr>
        <a:xfrm>
          <a:off x="9935881" y="2728941"/>
          <a:ext cx="5071051" cy="1629526"/>
        </a:xfrm>
        <a:prstGeom prst="rect">
          <a:avLst/>
        </a:prstGeom>
      </xdr:spPr>
    </xdr:pic>
    <xdr:clientData/>
  </xdr:twoCellAnchor>
  <xdr:twoCellAnchor editAs="oneCell">
    <xdr:from>
      <xdr:col>23</xdr:col>
      <xdr:colOff>500528</xdr:colOff>
      <xdr:row>1</xdr:row>
      <xdr:rowOff>37353</xdr:rowOff>
    </xdr:from>
    <xdr:to>
      <xdr:col>30</xdr:col>
      <xdr:colOff>67059</xdr:colOff>
      <xdr:row>12</xdr:row>
      <xdr:rowOff>40467</xdr:rowOff>
    </xdr:to>
    <xdr:pic>
      <xdr:nvPicPr>
        <xdr:cNvPr id="7" name="Picture 6">
          <a:extLst>
            <a:ext uri="{FF2B5EF4-FFF2-40B4-BE49-F238E27FC236}">
              <a16:creationId xmlns:a16="http://schemas.microsoft.com/office/drawing/2014/main" id="{B35DCC71-1FAC-7B17-75ED-DEC4827BC9DE}"/>
            </a:ext>
          </a:extLst>
        </xdr:cNvPr>
        <xdr:cNvPicPr>
          <a:picLocks noChangeAspect="1"/>
        </xdr:cNvPicPr>
      </xdr:nvPicPr>
      <xdr:blipFill>
        <a:blip xmlns:r="http://schemas.openxmlformats.org/officeDocument/2006/relationships" r:embed="rId4"/>
        <a:stretch>
          <a:fillRect/>
        </a:stretch>
      </xdr:blipFill>
      <xdr:spPr>
        <a:xfrm>
          <a:off x="20282646" y="224118"/>
          <a:ext cx="3854648" cy="2438525"/>
        </a:xfrm>
        <a:prstGeom prst="rect">
          <a:avLst/>
        </a:prstGeom>
      </xdr:spPr>
    </xdr:pic>
    <xdr:clientData/>
  </xdr:twoCellAnchor>
  <xdr:twoCellAnchor editAs="oneCell">
    <xdr:from>
      <xdr:col>15</xdr:col>
      <xdr:colOff>522941</xdr:colOff>
      <xdr:row>20</xdr:row>
      <xdr:rowOff>142212</xdr:rowOff>
    </xdr:from>
    <xdr:to>
      <xdr:col>26</xdr:col>
      <xdr:colOff>104747</xdr:colOff>
      <xdr:row>26</xdr:row>
      <xdr:rowOff>163702</xdr:rowOff>
    </xdr:to>
    <xdr:pic>
      <xdr:nvPicPr>
        <xdr:cNvPr id="8" name="Picture 7">
          <a:extLst>
            <a:ext uri="{FF2B5EF4-FFF2-40B4-BE49-F238E27FC236}">
              <a16:creationId xmlns:a16="http://schemas.microsoft.com/office/drawing/2014/main" id="{E1D88AC9-29A9-978C-642A-226FFECC5656}"/>
            </a:ext>
          </a:extLst>
        </xdr:cNvPr>
        <xdr:cNvPicPr>
          <a:picLocks noChangeAspect="1"/>
        </xdr:cNvPicPr>
      </xdr:nvPicPr>
      <xdr:blipFill>
        <a:blip xmlns:r="http://schemas.openxmlformats.org/officeDocument/2006/relationships" r:embed="rId5"/>
        <a:stretch>
          <a:fillRect/>
        </a:stretch>
      </xdr:blipFill>
      <xdr:spPr>
        <a:xfrm>
          <a:off x="15404353" y="4392977"/>
          <a:ext cx="6320276" cy="1142078"/>
        </a:xfrm>
        <a:prstGeom prst="rect">
          <a:avLst/>
        </a:prstGeom>
      </xdr:spPr>
    </xdr:pic>
    <xdr:clientData/>
  </xdr:twoCellAnchor>
  <xdr:twoCellAnchor editAs="oneCell">
    <xdr:from>
      <xdr:col>19</xdr:col>
      <xdr:colOff>104588</xdr:colOff>
      <xdr:row>25</xdr:row>
      <xdr:rowOff>52294</xdr:rowOff>
    </xdr:from>
    <xdr:to>
      <xdr:col>38</xdr:col>
      <xdr:colOff>200815</xdr:colOff>
      <xdr:row>44</xdr:row>
      <xdr:rowOff>22972</xdr:rowOff>
    </xdr:to>
    <xdr:pic>
      <xdr:nvPicPr>
        <xdr:cNvPr id="9" name="Picture 8">
          <a:extLst>
            <a:ext uri="{FF2B5EF4-FFF2-40B4-BE49-F238E27FC236}">
              <a16:creationId xmlns:a16="http://schemas.microsoft.com/office/drawing/2014/main" id="{8F694233-DF48-4BF0-21A1-ED2542719EE4}"/>
            </a:ext>
          </a:extLst>
        </xdr:cNvPr>
        <xdr:cNvPicPr>
          <a:picLocks noChangeAspect="1"/>
        </xdr:cNvPicPr>
      </xdr:nvPicPr>
      <xdr:blipFill>
        <a:blip xmlns:r="http://schemas.openxmlformats.org/officeDocument/2006/relationships" r:embed="rId6"/>
        <a:stretch>
          <a:fillRect/>
        </a:stretch>
      </xdr:blipFill>
      <xdr:spPr>
        <a:xfrm>
          <a:off x="17436353" y="5236882"/>
          <a:ext cx="11735403" cy="36387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31750</xdr:colOff>
      <xdr:row>174</xdr:row>
      <xdr:rowOff>8468</xdr:rowOff>
    </xdr:from>
    <xdr:to>
      <xdr:col>2</xdr:col>
      <xdr:colOff>467783</xdr:colOff>
      <xdr:row>177</xdr:row>
      <xdr:rowOff>0</xdr:rowOff>
    </xdr:to>
    <xdr:sp macro="" textlink="">
      <xdr:nvSpPr>
        <xdr:cNvPr id="2" name="TextBox 1">
          <a:extLst>
            <a:ext uri="{FF2B5EF4-FFF2-40B4-BE49-F238E27FC236}">
              <a16:creationId xmlns:a16="http://schemas.microsoft.com/office/drawing/2014/main" id="{90E3E2A6-1A09-482F-83A0-30156793A048}"/>
            </a:ext>
          </a:extLst>
        </xdr:cNvPr>
        <xdr:cNvSpPr txBox="1"/>
      </xdr:nvSpPr>
      <xdr:spPr>
        <a:xfrm>
          <a:off x="584200" y="41258068"/>
          <a:ext cx="1121833" cy="6201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IN" sz="1100"/>
            <a:t>Authorised Signatory</a:t>
          </a:r>
        </a:p>
        <a:p>
          <a:pPr algn="ctr"/>
          <a:r>
            <a:rPr lang="en-IN" sz="1100"/>
            <a:t>M/s Bhimji Velji Sorathia </a:t>
          </a:r>
        </a:p>
        <a:p>
          <a:pPr algn="ctr"/>
          <a:r>
            <a:rPr lang="en-IN" sz="1100"/>
            <a:t>Construction Pvt. Ltd.</a:t>
          </a:r>
        </a:p>
      </xdr:txBody>
    </xdr:sp>
    <xdr:clientData/>
  </xdr:twoCellAnchor>
  <xdr:twoCellAnchor>
    <xdr:from>
      <xdr:col>15</xdr:col>
      <xdr:colOff>773904</xdr:colOff>
      <xdr:row>173</xdr:row>
      <xdr:rowOff>42332</xdr:rowOff>
    </xdr:from>
    <xdr:to>
      <xdr:col>20</xdr:col>
      <xdr:colOff>255320</xdr:colOff>
      <xdr:row>176</xdr:row>
      <xdr:rowOff>67731</xdr:rowOff>
    </xdr:to>
    <xdr:sp macro="" textlink="">
      <xdr:nvSpPr>
        <xdr:cNvPr id="3" name="TextBox 2">
          <a:extLst>
            <a:ext uri="{FF2B5EF4-FFF2-40B4-BE49-F238E27FC236}">
              <a16:creationId xmlns:a16="http://schemas.microsoft.com/office/drawing/2014/main" id="{C247D99E-0B99-4D54-9922-A3C6DC3EB2E5}"/>
            </a:ext>
          </a:extLst>
        </xdr:cNvPr>
        <xdr:cNvSpPr txBox="1"/>
      </xdr:nvSpPr>
      <xdr:spPr>
        <a:xfrm>
          <a:off x="11981654" y="41082382"/>
          <a:ext cx="3291416" cy="654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IN" sz="1100"/>
            <a:t>Project</a:t>
          </a:r>
          <a:r>
            <a:rPr lang="en-IN" sz="1100" baseline="0"/>
            <a:t> Manager</a:t>
          </a:r>
          <a:endParaRPr lang="en-IN" sz="1100"/>
        </a:p>
        <a:p>
          <a:pPr algn="ctr"/>
          <a:r>
            <a:rPr lang="en-IN" sz="1100"/>
            <a:t>NHIPMPL</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Shreejit/Downloads/SPS-06%20(Final)-Bhim%20Ji%20-Final.xlsx" TargetMode="External"/><Relationship Id="rId2" Type="http://schemas.openxmlformats.org/officeDocument/2006/relationships/externalLinkPath" Target="file:///C:\Users\Shreejit\Downloads\SPS-06%20(Final)-Bhim%20Ji%20-Final.xlsx" TargetMode="External"/><Relationship Id="rId1" Type="http://schemas.openxmlformats.org/officeDocument/2006/relationships/externalLinkPath" Target="/Users/Shreejit/Downloads/SPS-06%20(Final)-Bhim%20Ji%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bstract 100%"/>
      <sheetName val="Abstract 90%"/>
      <sheetName val="Summary-2"/>
      <sheetName val="Abstract Work Done (Sch-H)Rev-1"/>
      <sheetName val="Sub Grade"/>
      <sheetName val="GSB"/>
      <sheetName val="WMM"/>
      <sheetName val="DBM"/>
      <sheetName val="BC"/>
      <sheetName val="EW Shoulder"/>
      <sheetName val="Truck Laybyes"/>
      <sheetName val="Junctions"/>
      <sheetName val="Drain"/>
      <sheetName val="Box Culvert"/>
      <sheetName val="MNB"/>
      <sheetName val="Toilet Building"/>
      <sheetName val="PGR"/>
      <sheetName val="MBCB"/>
      <sheetName val="Bus Shelter"/>
      <sheetName val="Rain Water Harvesting"/>
      <sheetName val="Road Furniture"/>
      <sheetName val="Road Marking"/>
      <sheetName val="Solar Blinker"/>
      <sheetName val="Street Light"/>
      <sheetName val="EV Charging Station"/>
      <sheetName val="Solar Panel"/>
    </sheetNames>
    <sheetDataSet>
      <sheetData sheetId="0"/>
      <sheetData sheetId="1"/>
      <sheetData sheetId="2">
        <row r="13">
          <cell r="E13">
            <v>325863588.95959002</v>
          </cell>
        </row>
      </sheetData>
      <sheetData sheetId="3"/>
      <sheetData sheetId="4">
        <row r="25">
          <cell r="E25">
            <v>0</v>
          </cell>
        </row>
      </sheetData>
      <sheetData sheetId="5">
        <row r="25">
          <cell r="E25">
            <v>0</v>
          </cell>
        </row>
      </sheetData>
      <sheetData sheetId="6">
        <row r="32">
          <cell r="E32">
            <v>0</v>
          </cell>
        </row>
      </sheetData>
      <sheetData sheetId="7"/>
      <sheetData sheetId="8"/>
      <sheetData sheetId="9">
        <row r="21">
          <cell r="E21">
            <v>0</v>
          </cell>
        </row>
      </sheetData>
      <sheetData sheetId="10">
        <row r="75">
          <cell r="E75">
            <v>0</v>
          </cell>
        </row>
      </sheetData>
      <sheetData sheetId="11"/>
      <sheetData sheetId="12">
        <row r="149">
          <cell r="E149">
            <v>0</v>
          </cell>
        </row>
      </sheetData>
      <sheetData sheetId="13">
        <row r="56">
          <cell r="D56">
            <v>0</v>
          </cell>
        </row>
      </sheetData>
      <sheetData sheetId="14"/>
      <sheetData sheetId="15">
        <row r="92">
          <cell r="E92">
            <v>0</v>
          </cell>
        </row>
        <row r="95">
          <cell r="E95">
            <v>0</v>
          </cell>
        </row>
      </sheetData>
      <sheetData sheetId="16">
        <row r="73">
          <cell r="F73">
            <v>9.0999999999999304E-2</v>
          </cell>
        </row>
      </sheetData>
      <sheetData sheetId="17">
        <row r="184">
          <cell r="E184">
            <v>2.6479999999999251</v>
          </cell>
        </row>
      </sheetData>
      <sheetData sheetId="18">
        <row r="48">
          <cell r="C48">
            <v>0</v>
          </cell>
        </row>
      </sheetData>
      <sheetData sheetId="19">
        <row r="17">
          <cell r="D17">
            <v>0</v>
          </cell>
        </row>
      </sheetData>
      <sheetData sheetId="20">
        <row r="22">
          <cell r="E22">
            <v>0</v>
          </cell>
        </row>
      </sheetData>
      <sheetData sheetId="21">
        <row r="21">
          <cell r="F21">
            <v>0</v>
          </cell>
        </row>
      </sheetData>
      <sheetData sheetId="22"/>
      <sheetData sheetId="23">
        <row r="41">
          <cell r="E41">
            <v>12.629999999999722</v>
          </cell>
        </row>
      </sheetData>
      <sheetData sheetId="24">
        <row r="20">
          <cell r="E20">
            <v>0</v>
          </cell>
        </row>
      </sheetData>
      <sheetData sheetId="25">
        <row r="20">
          <cell r="E20">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D60BD-3AD8-40E2-B393-D8D23C521ABA}">
  <sheetPr>
    <pageSetUpPr fitToPage="1"/>
  </sheetPr>
  <dimension ref="A1:Z67"/>
  <sheetViews>
    <sheetView zoomScale="70" zoomScaleNormal="70" zoomScaleSheetLayoutView="40" workbookViewId="0">
      <pane xSplit="3" ySplit="9" topLeftCell="K19" activePane="bottomRight" state="frozen"/>
      <selection pane="topRight"/>
      <selection pane="bottomLeft"/>
      <selection pane="bottomRight" activeCell="X16" sqref="X16"/>
    </sheetView>
  </sheetViews>
  <sheetFormatPr defaultColWidth="8.08984375" defaultRowHeight="13"/>
  <cols>
    <col min="1" max="1" width="15.90625" style="199" customWidth="1"/>
    <col min="2" max="2" width="14.453125" style="199" customWidth="1"/>
    <col min="3" max="3" width="40.453125" style="199" customWidth="1"/>
    <col min="4" max="4" width="18.54296875" style="199" customWidth="1"/>
    <col min="5" max="5" width="6.54296875" style="199" hidden="1" customWidth="1"/>
    <col min="6" max="6" width="12.1796875" style="199" hidden="1" customWidth="1"/>
    <col min="7" max="7" width="14.90625" style="199" hidden="1" customWidth="1"/>
    <col min="8" max="8" width="19.08984375" style="199" hidden="1" customWidth="1"/>
    <col min="9" max="9" width="6.54296875" style="199" customWidth="1"/>
    <col min="10" max="10" width="12.1796875" style="199" customWidth="1"/>
    <col min="11" max="11" width="15.54296875" style="199" customWidth="1"/>
    <col min="12" max="12" width="18.81640625" style="199" customWidth="1"/>
    <col min="13" max="13" width="13.1796875" style="199" customWidth="1"/>
    <col min="14" max="14" width="19.6328125" style="199" customWidth="1"/>
    <col min="15" max="15" width="15.08984375" style="199" hidden="1" customWidth="1"/>
    <col min="16" max="16" width="18.81640625" style="199" hidden="1" customWidth="1"/>
    <col min="17" max="17" width="14.08984375" style="199" hidden="1" customWidth="1"/>
    <col min="18" max="18" width="18.81640625" style="199" hidden="1" customWidth="1"/>
    <col min="19" max="19" width="48.26953125" style="199" hidden="1" customWidth="1"/>
    <col min="20" max="20" width="16.81640625" style="199" customWidth="1"/>
    <col min="21" max="21" width="17.1796875" style="199" customWidth="1"/>
    <col min="22" max="22" width="11.6328125" style="199" customWidth="1"/>
    <col min="23" max="23" width="14.90625" style="199" bestFit="1" customWidth="1"/>
    <col min="24" max="24" width="13.36328125" style="199" bestFit="1" customWidth="1"/>
    <col min="25" max="16384" width="8.08984375" style="199"/>
  </cols>
  <sheetData>
    <row r="1" spans="1:24" ht="25.5">
      <c r="A1" s="450" t="s">
        <v>173</v>
      </c>
      <c r="B1" s="450"/>
      <c r="C1" s="450"/>
      <c r="D1" s="450"/>
      <c r="E1" s="450"/>
      <c r="F1" s="450"/>
      <c r="G1" s="450"/>
      <c r="H1" s="450"/>
      <c r="I1" s="450"/>
      <c r="J1" s="450"/>
      <c r="K1" s="450"/>
      <c r="L1" s="450"/>
      <c r="M1" s="450"/>
      <c r="N1" s="450"/>
      <c r="O1" s="450"/>
      <c r="P1" s="450"/>
      <c r="Q1" s="450"/>
      <c r="R1" s="450"/>
      <c r="S1" s="450"/>
    </row>
    <row r="2" spans="1:24" ht="25.5">
      <c r="A2" s="450" t="s">
        <v>174</v>
      </c>
      <c r="B2" s="450"/>
      <c r="C2" s="450"/>
      <c r="D2" s="450"/>
      <c r="E2" s="450"/>
      <c r="F2" s="450"/>
      <c r="G2" s="450"/>
      <c r="H2" s="450"/>
      <c r="I2" s="450"/>
      <c r="J2" s="450"/>
      <c r="K2" s="450"/>
      <c r="L2" s="450"/>
      <c r="M2" s="450"/>
      <c r="N2" s="450"/>
      <c r="O2" s="450"/>
      <c r="P2" s="450"/>
      <c r="Q2" s="450"/>
      <c r="R2" s="450"/>
      <c r="S2" s="450"/>
    </row>
    <row r="3" spans="1:24" s="201" customFormat="1" ht="15.5">
      <c r="A3" s="451" t="s">
        <v>175</v>
      </c>
      <c r="B3" s="451"/>
      <c r="C3" s="452" t="s">
        <v>176</v>
      </c>
      <c r="D3" s="452"/>
      <c r="E3" s="452"/>
      <c r="F3" s="452"/>
      <c r="G3" s="452"/>
      <c r="H3" s="452"/>
      <c r="I3" s="452"/>
      <c r="J3" s="452"/>
      <c r="K3" s="452"/>
      <c r="L3" s="452"/>
      <c r="M3" s="452"/>
      <c r="N3" s="452"/>
      <c r="O3" s="452"/>
      <c r="P3" s="452"/>
      <c r="Q3" s="452"/>
      <c r="R3" s="452"/>
      <c r="S3" s="452"/>
    </row>
    <row r="4" spans="1:24" s="201" customFormat="1" ht="15.5">
      <c r="A4" s="451" t="s">
        <v>177</v>
      </c>
      <c r="B4" s="451"/>
      <c r="C4" s="452" t="s">
        <v>178</v>
      </c>
      <c r="D4" s="452"/>
      <c r="E4" s="452"/>
      <c r="F4" s="452"/>
      <c r="G4" s="452"/>
      <c r="H4" s="200"/>
      <c r="I4" s="200"/>
      <c r="J4" s="200"/>
      <c r="K4" s="200"/>
      <c r="L4" s="200"/>
      <c r="M4" s="200"/>
      <c r="N4" s="200"/>
      <c r="O4" s="200"/>
      <c r="P4" s="200"/>
      <c r="Q4" s="202"/>
      <c r="R4" s="200"/>
      <c r="S4" s="200"/>
    </row>
    <row r="5" spans="1:24" s="201" customFormat="1" ht="15.5">
      <c r="A5" s="451" t="s">
        <v>179</v>
      </c>
      <c r="B5" s="451"/>
      <c r="C5" s="452" t="s">
        <v>180</v>
      </c>
      <c r="D5" s="452"/>
      <c r="E5" s="452"/>
      <c r="F5" s="452"/>
      <c r="G5" s="452"/>
      <c r="H5" s="200"/>
      <c r="I5" s="200"/>
      <c r="J5" s="200"/>
      <c r="K5" s="200"/>
      <c r="L5" s="200"/>
      <c r="M5" s="200"/>
      <c r="N5" s="200"/>
      <c r="O5" s="200"/>
      <c r="P5" s="200"/>
      <c r="Q5" s="203"/>
      <c r="R5" s="204"/>
      <c r="S5" s="200"/>
    </row>
    <row r="6" spans="1:24" s="201" customFormat="1" ht="15.5">
      <c r="A6" s="451" t="s">
        <v>181</v>
      </c>
      <c r="B6" s="451"/>
      <c r="C6" s="452" t="s">
        <v>182</v>
      </c>
      <c r="D6" s="453"/>
      <c r="E6" s="453"/>
      <c r="F6" s="453"/>
      <c r="G6" s="453"/>
      <c r="H6" s="200"/>
      <c r="I6" s="200"/>
      <c r="J6" s="200"/>
      <c r="K6" s="200"/>
      <c r="L6" s="200"/>
      <c r="M6" s="200"/>
      <c r="N6" s="200"/>
      <c r="O6" s="200"/>
      <c r="P6" s="200"/>
      <c r="Q6" s="200"/>
      <c r="R6" s="200"/>
      <c r="S6" s="205"/>
    </row>
    <row r="7" spans="1:24" ht="29.25" customHeight="1">
      <c r="A7" s="454" t="s">
        <v>183</v>
      </c>
      <c r="B7" s="454"/>
      <c r="C7" s="454"/>
      <c r="D7" s="454"/>
      <c r="E7" s="454"/>
      <c r="F7" s="454"/>
      <c r="G7" s="454"/>
      <c r="H7" s="454"/>
      <c r="I7" s="454"/>
      <c r="J7" s="454"/>
      <c r="K7" s="454"/>
      <c r="L7" s="454"/>
      <c r="M7" s="454"/>
      <c r="N7" s="454"/>
      <c r="O7" s="454"/>
      <c r="P7" s="454"/>
      <c r="Q7" s="454"/>
      <c r="R7" s="454"/>
      <c r="S7" s="454"/>
      <c r="T7" s="206"/>
      <c r="V7" s="206"/>
    </row>
    <row r="8" spans="1:24" ht="26.25" customHeight="1">
      <c r="A8" s="207" t="s">
        <v>184</v>
      </c>
      <c r="B8" s="467">
        <v>380895200</v>
      </c>
      <c r="C8" s="467"/>
      <c r="D8" s="467"/>
      <c r="E8" s="468" t="s">
        <v>185</v>
      </c>
      <c r="F8" s="469"/>
      <c r="G8" s="469"/>
      <c r="H8" s="470"/>
      <c r="I8" s="468" t="s">
        <v>186</v>
      </c>
      <c r="J8" s="469"/>
      <c r="K8" s="469"/>
      <c r="L8" s="470"/>
      <c r="M8" s="458" t="s">
        <v>187</v>
      </c>
      <c r="N8" s="458"/>
      <c r="O8" s="458" t="s">
        <v>188</v>
      </c>
      <c r="P8" s="458"/>
      <c r="Q8" s="458" t="s">
        <v>189</v>
      </c>
      <c r="R8" s="458"/>
      <c r="S8" s="458" t="s">
        <v>5</v>
      </c>
      <c r="T8" s="455" t="s">
        <v>311</v>
      </c>
      <c r="U8" s="455"/>
      <c r="V8" s="455" t="s">
        <v>323</v>
      </c>
      <c r="W8" s="455"/>
    </row>
    <row r="9" spans="1:24" ht="30.75" customHeight="1">
      <c r="A9" s="208" t="s">
        <v>190</v>
      </c>
      <c r="B9" s="209" t="s">
        <v>191</v>
      </c>
      <c r="C9" s="208" t="s">
        <v>192</v>
      </c>
      <c r="D9" s="209" t="s">
        <v>193</v>
      </c>
      <c r="E9" s="210" t="s">
        <v>147</v>
      </c>
      <c r="F9" s="209" t="s">
        <v>194</v>
      </c>
      <c r="G9" s="210" t="s">
        <v>4</v>
      </c>
      <c r="H9" s="210" t="s">
        <v>195</v>
      </c>
      <c r="I9" s="208" t="s">
        <v>147</v>
      </c>
      <c r="J9" s="209" t="s">
        <v>194</v>
      </c>
      <c r="K9" s="208" t="s">
        <v>4</v>
      </c>
      <c r="L9" s="208" t="s">
        <v>195</v>
      </c>
      <c r="M9" s="208" t="s">
        <v>6</v>
      </c>
      <c r="N9" s="208" t="s">
        <v>159</v>
      </c>
      <c r="O9" s="208" t="s">
        <v>6</v>
      </c>
      <c r="P9" s="208" t="s">
        <v>159</v>
      </c>
      <c r="Q9" s="208" t="s">
        <v>6</v>
      </c>
      <c r="R9" s="208" t="s">
        <v>159</v>
      </c>
      <c r="S9" s="458"/>
      <c r="T9" s="273" t="s">
        <v>6</v>
      </c>
      <c r="U9" s="273" t="s">
        <v>159</v>
      </c>
      <c r="V9" s="273" t="s">
        <v>6</v>
      </c>
      <c r="W9" s="273" t="s">
        <v>159</v>
      </c>
    </row>
    <row r="10" spans="1:24" s="216" customFormat="1" ht="28">
      <c r="A10" s="211"/>
      <c r="B10" s="211"/>
      <c r="C10" s="212" t="s">
        <v>196</v>
      </c>
      <c r="D10" s="213">
        <f>B8*B11</f>
        <v>96099858.960000008</v>
      </c>
      <c r="E10" s="214"/>
      <c r="F10" s="215"/>
      <c r="G10" s="214"/>
      <c r="H10" s="214"/>
      <c r="I10" s="214"/>
      <c r="J10" s="215"/>
      <c r="K10" s="214"/>
      <c r="L10" s="214"/>
      <c r="M10" s="214"/>
      <c r="N10" s="214"/>
      <c r="O10" s="214"/>
      <c r="P10" s="214"/>
      <c r="Q10" s="214"/>
      <c r="R10" s="214"/>
      <c r="S10" s="214"/>
      <c r="T10" s="214"/>
      <c r="U10" s="253"/>
      <c r="V10" s="214"/>
      <c r="W10" s="253"/>
    </row>
    <row r="11" spans="1:24" s="220" customFormat="1" ht="28">
      <c r="A11" s="459" t="s">
        <v>197</v>
      </c>
      <c r="B11" s="460">
        <v>0.25230000000000002</v>
      </c>
      <c r="C11" s="217" t="s">
        <v>198</v>
      </c>
      <c r="D11" s="218"/>
      <c r="E11" s="219"/>
      <c r="F11" s="219"/>
      <c r="G11" s="219"/>
      <c r="H11" s="219"/>
      <c r="I11" s="219"/>
      <c r="J11" s="219"/>
      <c r="K11" s="219"/>
      <c r="L11" s="219"/>
      <c r="M11" s="219"/>
      <c r="N11" s="219"/>
      <c r="O11" s="219"/>
      <c r="P11" s="219"/>
      <c r="Q11" s="219"/>
      <c r="R11" s="219"/>
      <c r="S11" s="219"/>
      <c r="T11" s="219"/>
      <c r="U11" s="219"/>
      <c r="V11" s="219"/>
      <c r="W11" s="219"/>
    </row>
    <row r="12" spans="1:24" s="220" customFormat="1">
      <c r="A12" s="459"/>
      <c r="B12" s="459"/>
      <c r="C12" s="221" t="s">
        <v>199</v>
      </c>
      <c r="D12" s="222">
        <v>0.15989999999999999</v>
      </c>
      <c r="E12" s="219" t="s">
        <v>200</v>
      </c>
      <c r="F12" s="223">
        <v>6.0179999999999998</v>
      </c>
      <c r="G12" s="224">
        <f t="shared" ref="G12:G17" si="0">ROUND(H12/F12,2)</f>
        <v>2553401.04</v>
      </c>
      <c r="H12" s="224">
        <f t="shared" ref="H12:H17" si="1">D12*$D$10</f>
        <v>15366367.447704</v>
      </c>
      <c r="I12" s="219" t="s">
        <v>200</v>
      </c>
      <c r="J12" s="223">
        <v>6.0179999999999998</v>
      </c>
      <c r="K12" s="224">
        <f t="shared" ref="K12:K17" si="2">L12/J12</f>
        <v>2553401.0381694916</v>
      </c>
      <c r="L12" s="224">
        <f t="shared" ref="L12:L17" si="3">D12*$D$10</f>
        <v>15366367.447704</v>
      </c>
      <c r="M12" s="225">
        <f>O12+Q12</f>
        <v>6.0179999999999998</v>
      </c>
      <c r="N12" s="224">
        <f>P12+R12</f>
        <v>15366367.447704</v>
      </c>
      <c r="O12" s="225">
        <v>6.0179999999999998</v>
      </c>
      <c r="P12" s="224">
        <f>O12*K12</f>
        <v>15366367.447704</v>
      </c>
      <c r="Q12" s="225">
        <f>'[1]Sub Grade'!E25</f>
        <v>0</v>
      </c>
      <c r="R12" s="224">
        <f>Q12*K12</f>
        <v>0</v>
      </c>
      <c r="S12" s="224" t="s">
        <v>201</v>
      </c>
      <c r="T12" s="290">
        <f>J12-M12</f>
        <v>0</v>
      </c>
      <c r="U12" s="290">
        <f>T12*K12</f>
        <v>0</v>
      </c>
      <c r="V12" s="290"/>
      <c r="W12" s="290"/>
    </row>
    <row r="13" spans="1:24" s="220" customFormat="1">
      <c r="A13" s="459"/>
      <c r="B13" s="459"/>
      <c r="C13" s="227" t="s">
        <v>202</v>
      </c>
      <c r="D13" s="222">
        <v>1E-3</v>
      </c>
      <c r="E13" s="219" t="s">
        <v>200</v>
      </c>
      <c r="F13" s="223">
        <v>6.0179999999999998</v>
      </c>
      <c r="G13" s="224">
        <f t="shared" si="0"/>
        <v>15968.74</v>
      </c>
      <c r="H13" s="224">
        <f t="shared" si="1"/>
        <v>96099.858960000012</v>
      </c>
      <c r="I13" s="219" t="s">
        <v>200</v>
      </c>
      <c r="J13" s="223">
        <v>6.0179999999999998</v>
      </c>
      <c r="K13" s="224">
        <f t="shared" si="2"/>
        <v>15968.736949152544</v>
      </c>
      <c r="L13" s="224">
        <f t="shared" si="3"/>
        <v>96099.858960000012</v>
      </c>
      <c r="M13" s="225">
        <f t="shared" ref="M13:N21" si="4">O13+Q13</f>
        <v>6.0179999999999998</v>
      </c>
      <c r="N13" s="224">
        <f t="shared" si="4"/>
        <v>96099.858960000012</v>
      </c>
      <c r="O13" s="225">
        <v>6.0179999999999998</v>
      </c>
      <c r="P13" s="224">
        <f t="shared" ref="P13:P21" si="5">O13*K13</f>
        <v>96099.858960000012</v>
      </c>
      <c r="Q13" s="225">
        <f>'[1]EW Shoulder'!E21</f>
        <v>0</v>
      </c>
      <c r="R13" s="224">
        <f t="shared" ref="R13:R21" si="6">Q13*K13</f>
        <v>0</v>
      </c>
      <c r="S13" s="224" t="s">
        <v>201</v>
      </c>
      <c r="T13" s="290">
        <f t="shared" ref="T13:T58" si="7">J13-M13</f>
        <v>0</v>
      </c>
      <c r="U13" s="290">
        <f t="shared" ref="U13:U58" si="8">T13*K13</f>
        <v>0</v>
      </c>
      <c r="V13" s="290"/>
      <c r="W13" s="290"/>
    </row>
    <row r="14" spans="1:24" s="220" customFormat="1">
      <c r="A14" s="459"/>
      <c r="B14" s="459"/>
      <c r="C14" s="221" t="s">
        <v>203</v>
      </c>
      <c r="D14" s="222">
        <v>8.8499999999999995E-2</v>
      </c>
      <c r="E14" s="219" t="s">
        <v>200</v>
      </c>
      <c r="F14" s="223">
        <v>6.0179999999999998</v>
      </c>
      <c r="G14" s="224">
        <f t="shared" si="0"/>
        <v>1413233.22</v>
      </c>
      <c r="H14" s="224">
        <f t="shared" si="1"/>
        <v>8504837.5179600008</v>
      </c>
      <c r="I14" s="219" t="s">
        <v>200</v>
      </c>
      <c r="J14" s="223">
        <v>6.0179999999999998</v>
      </c>
      <c r="K14" s="224">
        <f t="shared" si="2"/>
        <v>1413233.2200000002</v>
      </c>
      <c r="L14" s="224">
        <f t="shared" si="3"/>
        <v>8504837.5179600008</v>
      </c>
      <c r="M14" s="225">
        <f t="shared" si="4"/>
        <v>6.0179999999999998</v>
      </c>
      <c r="N14" s="224">
        <f t="shared" si="4"/>
        <v>8504837.5179600008</v>
      </c>
      <c r="O14" s="225">
        <v>6.0179999999999998</v>
      </c>
      <c r="P14" s="224">
        <f t="shared" si="5"/>
        <v>8504837.5179600008</v>
      </c>
      <c r="Q14" s="225">
        <f>[1]GSB!E25</f>
        <v>0</v>
      </c>
      <c r="R14" s="224">
        <f t="shared" si="6"/>
        <v>0</v>
      </c>
      <c r="S14" s="224" t="s">
        <v>201</v>
      </c>
      <c r="T14" s="290">
        <f t="shared" si="7"/>
        <v>0</v>
      </c>
      <c r="U14" s="290">
        <f t="shared" si="8"/>
        <v>0</v>
      </c>
      <c r="V14" s="290"/>
      <c r="W14" s="290"/>
    </row>
    <row r="15" spans="1:24" s="220" customFormat="1">
      <c r="A15" s="459"/>
      <c r="B15" s="459"/>
      <c r="C15" s="227" t="s">
        <v>204</v>
      </c>
      <c r="D15" s="222">
        <v>0.22220000000000001</v>
      </c>
      <c r="E15" s="219" t="s">
        <v>200</v>
      </c>
      <c r="F15" s="223">
        <v>6.0179999999999998</v>
      </c>
      <c r="G15" s="224">
        <f t="shared" si="0"/>
        <v>3548253.35</v>
      </c>
      <c r="H15" s="224">
        <f t="shared" si="1"/>
        <v>21353388.660912003</v>
      </c>
      <c r="I15" s="219" t="s">
        <v>200</v>
      </c>
      <c r="J15" s="223">
        <v>6.0179999999999998</v>
      </c>
      <c r="K15" s="224">
        <f t="shared" si="2"/>
        <v>3548253.3501016954</v>
      </c>
      <c r="L15" s="224">
        <f t="shared" si="3"/>
        <v>21353388.660912003</v>
      </c>
      <c r="M15" s="225">
        <f t="shared" si="4"/>
        <v>6.0179999999999998</v>
      </c>
      <c r="N15" s="224">
        <f t="shared" si="4"/>
        <v>21353388.660912003</v>
      </c>
      <c r="O15" s="225">
        <v>6.0179999999999998</v>
      </c>
      <c r="P15" s="224">
        <f t="shared" si="5"/>
        <v>21353388.660912003</v>
      </c>
      <c r="Q15" s="225">
        <f>[1]WMM!E32</f>
        <v>0</v>
      </c>
      <c r="R15" s="224">
        <f t="shared" si="6"/>
        <v>0</v>
      </c>
      <c r="S15" s="224" t="s">
        <v>201</v>
      </c>
      <c r="T15" s="290">
        <f t="shared" si="7"/>
        <v>0</v>
      </c>
      <c r="U15" s="290">
        <f t="shared" si="8"/>
        <v>0</v>
      </c>
      <c r="V15" s="290"/>
      <c r="W15" s="290"/>
    </row>
    <row r="16" spans="1:24" s="220" customFormat="1">
      <c r="A16" s="459"/>
      <c r="B16" s="459"/>
      <c r="C16" s="221" t="s">
        <v>205</v>
      </c>
      <c r="D16" s="222">
        <v>0.26379999999999998</v>
      </c>
      <c r="E16" s="219" t="s">
        <v>200</v>
      </c>
      <c r="F16" s="223">
        <v>6.0179999999999998</v>
      </c>
      <c r="G16" s="224">
        <f t="shared" si="0"/>
        <v>4212552.8099999996</v>
      </c>
      <c r="H16" s="224">
        <f t="shared" si="1"/>
        <v>25351142.793648001</v>
      </c>
      <c r="I16" s="219" t="s">
        <v>200</v>
      </c>
      <c r="J16" s="223">
        <v>6.0179999999999998</v>
      </c>
      <c r="K16" s="224">
        <f t="shared" si="2"/>
        <v>4212552.8071864406</v>
      </c>
      <c r="L16" s="224">
        <f t="shared" si="3"/>
        <v>25351142.793648001</v>
      </c>
      <c r="M16" s="225">
        <f>O16+Q16</f>
        <v>5.8775000000000004</v>
      </c>
      <c r="N16" s="224">
        <f t="shared" si="4"/>
        <v>24759279.124238305</v>
      </c>
      <c r="O16" s="225">
        <v>5.8775000000000004</v>
      </c>
      <c r="P16" s="224">
        <f t="shared" si="5"/>
        <v>24759279.124238305</v>
      </c>
      <c r="Q16" s="225">
        <v>0</v>
      </c>
      <c r="R16" s="224">
        <f t="shared" si="6"/>
        <v>0</v>
      </c>
      <c r="S16" s="224" t="s">
        <v>201</v>
      </c>
      <c r="T16" s="290">
        <f t="shared" si="7"/>
        <v>0.1404999999999994</v>
      </c>
      <c r="U16" s="290">
        <f t="shared" si="8"/>
        <v>591863.6694096924</v>
      </c>
      <c r="V16" s="354">
        <f>SUM('SR Flexible Pavement'!E6:E14)/2000</f>
        <v>0.25600000000000001</v>
      </c>
      <c r="W16" s="290">
        <f>V16*K16</f>
        <v>1078413.5186397289</v>
      </c>
      <c r="X16" s="226">
        <f>V16-T16</f>
        <v>0.1155000000000006</v>
      </c>
    </row>
    <row r="17" spans="1:24" s="220" customFormat="1">
      <c r="A17" s="459"/>
      <c r="B17" s="459"/>
      <c r="C17" s="227" t="s">
        <v>206</v>
      </c>
      <c r="D17" s="222">
        <v>0.1807</v>
      </c>
      <c r="E17" s="219" t="s">
        <v>200</v>
      </c>
      <c r="F17" s="223">
        <v>6.0179999999999998</v>
      </c>
      <c r="G17" s="224">
        <f t="shared" si="0"/>
        <v>2885550.77</v>
      </c>
      <c r="H17" s="224">
        <f t="shared" si="1"/>
        <v>17365244.514072001</v>
      </c>
      <c r="I17" s="219" t="s">
        <v>200</v>
      </c>
      <c r="J17" s="223">
        <v>6.0179999999999998</v>
      </c>
      <c r="K17" s="224">
        <f t="shared" si="2"/>
        <v>2885550.7667118646</v>
      </c>
      <c r="L17" s="224">
        <f t="shared" si="3"/>
        <v>17365244.514072001</v>
      </c>
      <c r="M17" s="225">
        <f t="shared" si="4"/>
        <v>5.4924999999999997</v>
      </c>
      <c r="N17" s="224">
        <f t="shared" si="4"/>
        <v>15848887.586164916</v>
      </c>
      <c r="O17" s="225">
        <v>5.4924999999999997</v>
      </c>
      <c r="P17" s="224">
        <f t="shared" si="5"/>
        <v>15848887.586164916</v>
      </c>
      <c r="Q17" s="225">
        <v>0</v>
      </c>
      <c r="R17" s="224">
        <f t="shared" si="6"/>
        <v>0</v>
      </c>
      <c r="S17" s="224" t="s">
        <v>201</v>
      </c>
      <c r="T17" s="290">
        <f t="shared" si="7"/>
        <v>0.52550000000000008</v>
      </c>
      <c r="U17" s="290">
        <f t="shared" si="8"/>
        <v>1516356.927907085</v>
      </c>
      <c r="V17" s="354">
        <f>SUM('SR Flexible Pavement'!E19:E27)/2000</f>
        <v>0.58350000000000002</v>
      </c>
      <c r="W17" s="290">
        <f>V17*K17</f>
        <v>1683718.872376373</v>
      </c>
      <c r="X17" s="226">
        <f>V17-T17</f>
        <v>5.799999999999994E-2</v>
      </c>
    </row>
    <row r="18" spans="1:24" s="220" customFormat="1" ht="28">
      <c r="A18" s="459"/>
      <c r="B18" s="459"/>
      <c r="C18" s="217" t="s">
        <v>207</v>
      </c>
      <c r="D18" s="222"/>
      <c r="E18" s="219"/>
      <c r="F18" s="219"/>
      <c r="G18" s="224"/>
      <c r="H18" s="219"/>
      <c r="I18" s="219"/>
      <c r="J18" s="219"/>
      <c r="K18" s="224"/>
      <c r="L18" s="219"/>
      <c r="M18" s="225"/>
      <c r="N18" s="224"/>
      <c r="O18" s="219"/>
      <c r="P18" s="224"/>
      <c r="Q18" s="219"/>
      <c r="R18" s="224"/>
      <c r="S18" s="224"/>
      <c r="T18" s="290">
        <f t="shared" si="7"/>
        <v>0</v>
      </c>
      <c r="U18" s="290">
        <f t="shared" si="8"/>
        <v>0</v>
      </c>
      <c r="V18" s="354"/>
      <c r="W18" s="290"/>
    </row>
    <row r="19" spans="1:24" s="220" customFormat="1" ht="84">
      <c r="A19" s="459"/>
      <c r="B19" s="459"/>
      <c r="C19" s="221" t="s">
        <v>208</v>
      </c>
      <c r="D19" s="222">
        <v>8.3900000000000002E-2</v>
      </c>
      <c r="E19" s="219" t="s">
        <v>11</v>
      </c>
      <c r="F19" s="219">
        <v>5</v>
      </c>
      <c r="G19" s="224">
        <f>ROUND(H19/F19,2)</f>
        <v>1612555.63</v>
      </c>
      <c r="H19" s="224">
        <f>D19*$D$10</f>
        <v>8062778.1667440012</v>
      </c>
      <c r="I19" s="219" t="s">
        <v>11</v>
      </c>
      <c r="J19" s="223"/>
      <c r="K19" s="224"/>
      <c r="L19" s="224"/>
      <c r="M19" s="225"/>
      <c r="N19" s="224"/>
      <c r="O19" s="224"/>
      <c r="P19" s="224"/>
      <c r="Q19" s="224"/>
      <c r="R19" s="224"/>
      <c r="S19" s="228" t="s">
        <v>209</v>
      </c>
      <c r="T19" s="290">
        <f t="shared" si="7"/>
        <v>0</v>
      </c>
      <c r="U19" s="290">
        <f t="shared" si="8"/>
        <v>0</v>
      </c>
      <c r="V19" s="354"/>
      <c r="W19" s="290"/>
    </row>
    <row r="20" spans="1:24" s="220" customFormat="1" ht="26">
      <c r="A20" s="459"/>
      <c r="B20" s="459"/>
      <c r="C20" s="221" t="s">
        <v>210</v>
      </c>
      <c r="D20" s="222"/>
      <c r="E20" s="219"/>
      <c r="F20" s="219"/>
      <c r="G20" s="224"/>
      <c r="H20" s="224"/>
      <c r="I20" s="219"/>
      <c r="J20" s="223">
        <v>5</v>
      </c>
      <c r="K20" s="229">
        <f>L20/J20</f>
        <v>977456.41368043213</v>
      </c>
      <c r="L20" s="224">
        <f>(H19-2571450)*89%</f>
        <v>4887282.0684021609</v>
      </c>
      <c r="M20" s="224">
        <f t="shared" si="4"/>
        <v>5</v>
      </c>
      <c r="N20" s="224">
        <f t="shared" si="4"/>
        <v>4887282.0684021609</v>
      </c>
      <c r="O20" s="224">
        <v>5</v>
      </c>
      <c r="P20" s="224">
        <f t="shared" si="5"/>
        <v>4887282.0684021609</v>
      </c>
      <c r="Q20" s="230">
        <f>'[1]Box Culvert'!D56</f>
        <v>0</v>
      </c>
      <c r="R20" s="224">
        <f t="shared" si="6"/>
        <v>0</v>
      </c>
      <c r="S20" s="231">
        <v>0.89</v>
      </c>
      <c r="T20" s="290">
        <f t="shared" si="7"/>
        <v>0</v>
      </c>
      <c r="U20" s="290">
        <f t="shared" si="8"/>
        <v>0</v>
      </c>
      <c r="V20" s="290"/>
      <c r="W20" s="290"/>
    </row>
    <row r="21" spans="1:24" s="220" customFormat="1" ht="26">
      <c r="A21" s="459"/>
      <c r="B21" s="459"/>
      <c r="C21" s="221" t="s">
        <v>211</v>
      </c>
      <c r="D21" s="222"/>
      <c r="E21" s="219"/>
      <c r="F21" s="219"/>
      <c r="G21" s="224"/>
      <c r="H21" s="224"/>
      <c r="I21" s="219"/>
      <c r="J21" s="223">
        <v>5</v>
      </c>
      <c r="K21" s="229">
        <f>L21/J21</f>
        <v>120809.21966836802</v>
      </c>
      <c r="L21" s="224">
        <f>(H19-2571450)*11%</f>
        <v>604046.09834184009</v>
      </c>
      <c r="M21" s="224">
        <f t="shared" si="4"/>
        <v>4</v>
      </c>
      <c r="N21" s="224">
        <f t="shared" si="4"/>
        <v>483236.87867347209</v>
      </c>
      <c r="O21" s="224">
        <v>4</v>
      </c>
      <c r="P21" s="224">
        <f t="shared" si="5"/>
        <v>483236.87867347209</v>
      </c>
      <c r="Q21" s="230">
        <v>0</v>
      </c>
      <c r="R21" s="224">
        <f t="shared" si="6"/>
        <v>0</v>
      </c>
      <c r="S21" s="231">
        <v>0.11</v>
      </c>
      <c r="T21" s="290">
        <f t="shared" si="7"/>
        <v>1</v>
      </c>
      <c r="U21" s="290">
        <f t="shared" si="8"/>
        <v>120809.21966836802</v>
      </c>
      <c r="V21" s="290">
        <f>'BOX culvert, painting '!K5</f>
        <v>1</v>
      </c>
      <c r="W21" s="290">
        <f>V21*K21</f>
        <v>120809.21966836802</v>
      </c>
    </row>
    <row r="22" spans="1:24" s="220" customFormat="1">
      <c r="A22" s="459"/>
      <c r="B22" s="459"/>
      <c r="C22" s="221"/>
      <c r="D22" s="232">
        <f>SUM(D11:D19)</f>
        <v>1</v>
      </c>
      <c r="E22" s="219"/>
      <c r="F22" s="219"/>
      <c r="G22" s="219"/>
      <c r="H22" s="219"/>
      <c r="I22" s="219"/>
      <c r="J22" s="219"/>
      <c r="K22" s="219"/>
      <c r="L22" s="219"/>
      <c r="M22" s="219"/>
      <c r="N22" s="219"/>
      <c r="O22" s="219"/>
      <c r="P22" s="219"/>
      <c r="Q22" s="219"/>
      <c r="R22" s="219"/>
      <c r="S22" s="219"/>
      <c r="T22" s="290">
        <f t="shared" si="7"/>
        <v>0</v>
      </c>
      <c r="U22" s="290">
        <f t="shared" si="8"/>
        <v>0</v>
      </c>
      <c r="V22" s="290"/>
      <c r="W22" s="290"/>
    </row>
    <row r="23" spans="1:24" s="238" customFormat="1" ht="18">
      <c r="A23" s="233"/>
      <c r="B23" s="233"/>
      <c r="C23" s="234" t="s">
        <v>212</v>
      </c>
      <c r="D23" s="235"/>
      <c r="E23" s="236"/>
      <c r="F23" s="236"/>
      <c r="G23" s="236"/>
      <c r="H23" s="237">
        <f>SUM(H12:H22)</f>
        <v>96099858.960000008</v>
      </c>
      <c r="I23" s="236"/>
      <c r="J23" s="236"/>
      <c r="K23" s="236"/>
      <c r="L23" s="237">
        <f>SUM(L12:L22)</f>
        <v>93528408.960000008</v>
      </c>
      <c r="M23" s="237"/>
      <c r="N23" s="237">
        <f>SUM(N12:N21)</f>
        <v>91299379.143014878</v>
      </c>
      <c r="O23" s="237">
        <f t="shared" ref="O23:W23" si="9">SUM(O12:O21)</f>
        <v>44.442</v>
      </c>
      <c r="P23" s="237">
        <f t="shared" si="9"/>
        <v>91299379.143014878</v>
      </c>
      <c r="Q23" s="237">
        <f t="shared" si="9"/>
        <v>0</v>
      </c>
      <c r="R23" s="237">
        <f t="shared" si="9"/>
        <v>0</v>
      </c>
      <c r="S23" s="237">
        <f t="shared" si="9"/>
        <v>1</v>
      </c>
      <c r="T23" s="237"/>
      <c r="U23" s="237">
        <f t="shared" si="9"/>
        <v>2229029.8169851452</v>
      </c>
      <c r="V23" s="237"/>
      <c r="W23" s="237">
        <f t="shared" si="9"/>
        <v>2882941.6106844698</v>
      </c>
    </row>
    <row r="24" spans="1:24" s="243" customFormat="1" ht="14">
      <c r="A24" s="239"/>
      <c r="B24" s="239"/>
      <c r="C24" s="212" t="s">
        <v>213</v>
      </c>
      <c r="D24" s="240">
        <f>B8*B25</f>
        <v>7617904</v>
      </c>
      <c r="E24" s="241"/>
      <c r="F24" s="241"/>
      <c r="G24" s="241"/>
      <c r="H24" s="242"/>
      <c r="I24" s="241"/>
      <c r="J24" s="241"/>
      <c r="K24" s="241"/>
      <c r="L24" s="242"/>
      <c r="M24" s="242"/>
      <c r="N24" s="242"/>
      <c r="O24" s="242"/>
      <c r="P24" s="242"/>
      <c r="Q24" s="242"/>
      <c r="R24" s="242"/>
      <c r="S24" s="242"/>
      <c r="T24" s="290">
        <f t="shared" si="7"/>
        <v>0</v>
      </c>
      <c r="U24" s="290">
        <f t="shared" si="8"/>
        <v>0</v>
      </c>
      <c r="V24" s="290"/>
      <c r="W24" s="290"/>
    </row>
    <row r="25" spans="1:24" ht="42">
      <c r="A25" s="461" t="s">
        <v>214</v>
      </c>
      <c r="B25" s="464" t="s">
        <v>215</v>
      </c>
      <c r="C25" s="244" t="s">
        <v>216</v>
      </c>
      <c r="D25" s="245"/>
      <c r="E25" s="246"/>
      <c r="F25" s="246"/>
      <c r="G25" s="246"/>
      <c r="H25" s="246"/>
      <c r="I25" s="246"/>
      <c r="J25" s="246"/>
      <c r="K25" s="246"/>
      <c r="L25" s="246"/>
      <c r="M25" s="246"/>
      <c r="N25" s="246"/>
      <c r="O25" s="246"/>
      <c r="P25" s="246"/>
      <c r="Q25" s="246"/>
      <c r="R25" s="246"/>
      <c r="S25" s="246"/>
      <c r="T25" s="290">
        <f t="shared" si="7"/>
        <v>0</v>
      </c>
      <c r="U25" s="290">
        <f t="shared" si="8"/>
        <v>0</v>
      </c>
      <c r="V25" s="290"/>
      <c r="W25" s="290"/>
    </row>
    <row r="26" spans="1:24" s="220" customFormat="1" ht="39">
      <c r="A26" s="462"/>
      <c r="B26" s="465"/>
      <c r="C26" s="227" t="s">
        <v>217</v>
      </c>
      <c r="D26" s="218">
        <v>0.35</v>
      </c>
      <c r="E26" s="219" t="s">
        <v>218</v>
      </c>
      <c r="F26" s="219">
        <f>2*(2*4.4)</f>
        <v>17.600000000000001</v>
      </c>
      <c r="G26" s="247">
        <f>ROUND(H26/F26,2)</f>
        <v>151492.41</v>
      </c>
      <c r="H26" s="224">
        <f>$D$24*D26</f>
        <v>2666266.4</v>
      </c>
      <c r="I26" s="219" t="s">
        <v>218</v>
      </c>
      <c r="J26" s="219">
        <v>2</v>
      </c>
      <c r="K26" s="224">
        <f>L26/J26</f>
        <v>1333133.2</v>
      </c>
      <c r="L26" s="224">
        <f>D26*$D$24</f>
        <v>2666266.4</v>
      </c>
      <c r="M26" s="224">
        <f>O26+Q26</f>
        <v>2</v>
      </c>
      <c r="N26" s="224">
        <f>P26+R26</f>
        <v>2666266.4</v>
      </c>
      <c r="O26" s="224">
        <v>2</v>
      </c>
      <c r="P26" s="224">
        <f>O26*K26</f>
        <v>2666266.4</v>
      </c>
      <c r="Q26" s="224">
        <v>0</v>
      </c>
      <c r="R26" s="224">
        <f>Q26*K26</f>
        <v>0</v>
      </c>
      <c r="S26" s="466" t="s">
        <v>219</v>
      </c>
      <c r="T26" s="290">
        <f t="shared" si="7"/>
        <v>0</v>
      </c>
      <c r="U26" s="290">
        <f t="shared" si="8"/>
        <v>0</v>
      </c>
      <c r="V26" s="290"/>
      <c r="W26" s="290"/>
    </row>
    <row r="27" spans="1:24" s="220" customFormat="1" ht="39">
      <c r="A27" s="462"/>
      <c r="B27" s="465"/>
      <c r="C27" s="221" t="s">
        <v>220</v>
      </c>
      <c r="D27" s="222">
        <v>0.34499999999999997</v>
      </c>
      <c r="E27" s="219" t="s">
        <v>218</v>
      </c>
      <c r="F27" s="219">
        <f>2*(2*4.4)</f>
        <v>17.600000000000001</v>
      </c>
      <c r="G27" s="247">
        <f>ROUND(H27/F27,2)</f>
        <v>149328.23000000001</v>
      </c>
      <c r="H27" s="224">
        <f>$D$24*D27</f>
        <v>2628176.88</v>
      </c>
      <c r="I27" s="219" t="s">
        <v>218</v>
      </c>
      <c r="J27" s="219">
        <v>2</v>
      </c>
      <c r="K27" s="224">
        <f>L27/J27</f>
        <v>1314088.44</v>
      </c>
      <c r="L27" s="224">
        <f>D27*$D$24</f>
        <v>2628176.88</v>
      </c>
      <c r="M27" s="224">
        <f t="shared" ref="M27:N30" si="10">O27+Q27</f>
        <v>2</v>
      </c>
      <c r="N27" s="224">
        <f t="shared" si="10"/>
        <v>2628176.88</v>
      </c>
      <c r="O27" s="224">
        <v>2</v>
      </c>
      <c r="P27" s="224">
        <f>O27*K27</f>
        <v>2628176.88</v>
      </c>
      <c r="Q27" s="224">
        <v>0</v>
      </c>
      <c r="R27" s="224">
        <f>Q27*K27</f>
        <v>0</v>
      </c>
      <c r="S27" s="466"/>
      <c r="T27" s="290">
        <f t="shared" si="7"/>
        <v>0</v>
      </c>
      <c r="U27" s="290">
        <f t="shared" si="8"/>
        <v>0</v>
      </c>
      <c r="V27" s="290"/>
      <c r="W27" s="290"/>
    </row>
    <row r="28" spans="1:24" s="220" customFormat="1" ht="39">
      <c r="A28" s="462"/>
      <c r="B28" s="465"/>
      <c r="C28" s="227" t="s">
        <v>221</v>
      </c>
      <c r="D28" s="222">
        <v>0.25</v>
      </c>
      <c r="E28" s="219" t="s">
        <v>218</v>
      </c>
      <c r="F28" s="219">
        <f>2*(2*4.4)</f>
        <v>17.600000000000001</v>
      </c>
      <c r="G28" s="247">
        <f>ROUND(H28/F28,2)</f>
        <v>108208.86</v>
      </c>
      <c r="H28" s="224">
        <f>$D$24*D28</f>
        <v>1904476</v>
      </c>
      <c r="I28" s="219" t="s">
        <v>218</v>
      </c>
      <c r="J28" s="219">
        <v>2</v>
      </c>
      <c r="K28" s="224">
        <f>L28/J28</f>
        <v>952238</v>
      </c>
      <c r="L28" s="224">
        <f>D28*$D$24</f>
        <v>1904476</v>
      </c>
      <c r="M28" s="224">
        <f t="shared" si="10"/>
        <v>2</v>
      </c>
      <c r="N28" s="224">
        <f t="shared" si="10"/>
        <v>1904476</v>
      </c>
      <c r="O28" s="224">
        <v>2</v>
      </c>
      <c r="P28" s="224">
        <f>O28*K28</f>
        <v>1904476</v>
      </c>
      <c r="Q28" s="224">
        <v>0</v>
      </c>
      <c r="R28" s="224">
        <f>Q28*K28</f>
        <v>0</v>
      </c>
      <c r="S28" s="466"/>
      <c r="T28" s="290">
        <f t="shared" si="7"/>
        <v>0</v>
      </c>
      <c r="U28" s="290">
        <f t="shared" si="8"/>
        <v>0</v>
      </c>
      <c r="V28" s="290"/>
      <c r="W28" s="290"/>
    </row>
    <row r="29" spans="1:24" s="220" customFormat="1" ht="52">
      <c r="A29" s="462"/>
      <c r="B29" s="465"/>
      <c r="C29" s="227" t="s">
        <v>222</v>
      </c>
      <c r="D29" s="222">
        <v>0.05</v>
      </c>
      <c r="E29" s="219" t="s">
        <v>218</v>
      </c>
      <c r="F29" s="219">
        <f>2*(2*4.4)</f>
        <v>17.600000000000001</v>
      </c>
      <c r="G29" s="247">
        <f>ROUND(H29/F29,2)</f>
        <v>21641.77</v>
      </c>
      <c r="H29" s="224">
        <f>$D$24*D29</f>
        <v>380895.2</v>
      </c>
      <c r="I29" s="219" t="s">
        <v>218</v>
      </c>
      <c r="J29" s="219">
        <v>2</v>
      </c>
      <c r="K29" s="224">
        <f>L29/J29</f>
        <v>190447.6</v>
      </c>
      <c r="L29" s="224">
        <f>D29*$D$24</f>
        <v>380895.2</v>
      </c>
      <c r="M29" s="224">
        <f t="shared" si="10"/>
        <v>2</v>
      </c>
      <c r="N29" s="224">
        <f t="shared" si="10"/>
        <v>380895.2</v>
      </c>
      <c r="O29" s="224">
        <v>2</v>
      </c>
      <c r="P29" s="224">
        <f>O29*K29</f>
        <v>380895.2</v>
      </c>
      <c r="Q29" s="224">
        <v>0</v>
      </c>
      <c r="R29" s="224">
        <f>Q29*K29</f>
        <v>0</v>
      </c>
      <c r="S29" s="466"/>
      <c r="T29" s="290">
        <f t="shared" si="7"/>
        <v>0</v>
      </c>
      <c r="U29" s="290">
        <f t="shared" si="8"/>
        <v>0</v>
      </c>
      <c r="V29" s="290"/>
      <c r="W29" s="290"/>
    </row>
    <row r="30" spans="1:24" s="220" customFormat="1" ht="39">
      <c r="A30" s="462"/>
      <c r="B30" s="465"/>
      <c r="C30" s="227" t="s">
        <v>223</v>
      </c>
      <c r="D30" s="222">
        <v>5.0000000000000001E-3</v>
      </c>
      <c r="E30" s="219" t="s">
        <v>218</v>
      </c>
      <c r="F30" s="219">
        <f>2*(2*4.4)</f>
        <v>17.600000000000001</v>
      </c>
      <c r="G30" s="247">
        <f>ROUND(H30/F30,2)</f>
        <v>2164.1799999999998</v>
      </c>
      <c r="H30" s="224">
        <f>$D$24*D30</f>
        <v>38089.520000000004</v>
      </c>
      <c r="I30" s="219" t="s">
        <v>218</v>
      </c>
      <c r="J30" s="219">
        <v>2</v>
      </c>
      <c r="K30" s="224">
        <f>L30/J30</f>
        <v>19044.760000000002</v>
      </c>
      <c r="L30" s="224">
        <f>D30*$D$24</f>
        <v>38089.520000000004</v>
      </c>
      <c r="M30" s="224">
        <f t="shared" si="10"/>
        <v>2</v>
      </c>
      <c r="N30" s="224">
        <f t="shared" si="10"/>
        <v>38089.520000000004</v>
      </c>
      <c r="O30" s="224">
        <v>2</v>
      </c>
      <c r="P30" s="224">
        <f>O30*K30</f>
        <v>38089.520000000004</v>
      </c>
      <c r="Q30" s="224">
        <v>0</v>
      </c>
      <c r="R30" s="224">
        <f>Q30*K30</f>
        <v>0</v>
      </c>
      <c r="S30" s="466"/>
      <c r="T30" s="290">
        <f t="shared" si="7"/>
        <v>0</v>
      </c>
      <c r="U30" s="290">
        <f t="shared" si="8"/>
        <v>0</v>
      </c>
      <c r="V30" s="290"/>
      <c r="W30" s="290"/>
    </row>
    <row r="31" spans="1:24">
      <c r="A31" s="463"/>
      <c r="B31" s="465"/>
      <c r="C31" s="244"/>
      <c r="D31" s="248">
        <f>SUM(D25:D30)</f>
        <v>1</v>
      </c>
      <c r="E31" s="246"/>
      <c r="F31" s="246"/>
      <c r="G31" s="246"/>
      <c r="H31" s="249"/>
      <c r="I31" s="246"/>
      <c r="J31" s="246"/>
      <c r="K31" s="246"/>
      <c r="L31" s="249"/>
      <c r="M31" s="249"/>
      <c r="N31" s="249"/>
      <c r="O31" s="249"/>
      <c r="P31" s="249"/>
      <c r="Q31" s="249"/>
      <c r="R31" s="249"/>
      <c r="S31" s="250"/>
      <c r="T31" s="290">
        <f t="shared" si="7"/>
        <v>0</v>
      </c>
      <c r="U31" s="290">
        <f t="shared" si="8"/>
        <v>0</v>
      </c>
      <c r="V31" s="290"/>
      <c r="W31" s="290"/>
    </row>
    <row r="32" spans="1:24" s="238" customFormat="1" ht="18">
      <c r="A32" s="251"/>
      <c r="B32" s="251"/>
      <c r="C32" s="234" t="s">
        <v>224</v>
      </c>
      <c r="D32" s="235"/>
      <c r="E32" s="236"/>
      <c r="F32" s="236"/>
      <c r="G32" s="236"/>
      <c r="H32" s="237">
        <f>SUM(H26:H31)</f>
        <v>7617903.9999999991</v>
      </c>
      <c r="I32" s="236"/>
      <c r="J32" s="236"/>
      <c r="K32" s="236"/>
      <c r="L32" s="237">
        <f>SUM(L26:L31)</f>
        <v>7617903.9999999991</v>
      </c>
      <c r="M32" s="237">
        <f t="shared" ref="M32:W32" si="11">SUM(M26:M31)</f>
        <v>10</v>
      </c>
      <c r="N32" s="237">
        <f t="shared" si="11"/>
        <v>7617903.9999999991</v>
      </c>
      <c r="O32" s="237">
        <f t="shared" si="11"/>
        <v>10</v>
      </c>
      <c r="P32" s="237">
        <f t="shared" si="11"/>
        <v>7617903.9999999991</v>
      </c>
      <c r="Q32" s="237">
        <f t="shared" si="11"/>
        <v>0</v>
      </c>
      <c r="R32" s="237">
        <f t="shared" si="11"/>
        <v>0</v>
      </c>
      <c r="S32" s="237">
        <f t="shared" si="11"/>
        <v>0</v>
      </c>
      <c r="T32" s="237"/>
      <c r="U32" s="237">
        <f t="shared" si="11"/>
        <v>0</v>
      </c>
      <c r="V32" s="237"/>
      <c r="W32" s="237">
        <f t="shared" si="11"/>
        <v>0</v>
      </c>
    </row>
    <row r="33" spans="1:26" s="216" customFormat="1" ht="14">
      <c r="A33" s="252"/>
      <c r="B33" s="252"/>
      <c r="C33" s="212" t="s">
        <v>225</v>
      </c>
      <c r="D33" s="240">
        <f>B34*B8</f>
        <v>277177437.04000002</v>
      </c>
      <c r="E33" s="253"/>
      <c r="F33" s="253"/>
      <c r="G33" s="253"/>
      <c r="H33" s="253"/>
      <c r="I33" s="253"/>
      <c r="J33" s="253"/>
      <c r="K33" s="253"/>
      <c r="L33" s="253"/>
      <c r="M33" s="253"/>
      <c r="N33" s="253"/>
      <c r="O33" s="253"/>
      <c r="P33" s="253"/>
      <c r="Q33" s="253"/>
      <c r="R33" s="253"/>
      <c r="S33" s="254"/>
      <c r="T33" s="290">
        <f t="shared" si="7"/>
        <v>0</v>
      </c>
      <c r="U33" s="290">
        <f t="shared" si="8"/>
        <v>0</v>
      </c>
      <c r="V33" s="290"/>
      <c r="W33" s="290"/>
    </row>
    <row r="34" spans="1:26" s="220" customFormat="1">
      <c r="A34" s="456" t="s">
        <v>226</v>
      </c>
      <c r="B34" s="457">
        <v>0.72770000000000001</v>
      </c>
      <c r="C34" s="227" t="s">
        <v>227</v>
      </c>
      <c r="D34" s="222">
        <v>9.6299999999999997E-2</v>
      </c>
      <c r="E34" s="219" t="s">
        <v>228</v>
      </c>
      <c r="F34" s="219">
        <v>4</v>
      </c>
      <c r="G34" s="224">
        <f>ROUND(H34/F34,2)</f>
        <v>6673046.7999999998</v>
      </c>
      <c r="H34" s="224">
        <f>$D$33*D34</f>
        <v>26692187.186952002</v>
      </c>
      <c r="I34" s="219" t="s">
        <v>228</v>
      </c>
      <c r="J34" s="219">
        <v>4</v>
      </c>
      <c r="K34" s="224"/>
      <c r="L34" s="224"/>
      <c r="M34" s="224"/>
      <c r="N34" s="224"/>
      <c r="O34" s="224"/>
      <c r="P34" s="224"/>
      <c r="Q34" s="224"/>
      <c r="R34" s="224"/>
      <c r="S34" s="224"/>
      <c r="T34" s="290"/>
      <c r="U34" s="290">
        <f t="shared" si="8"/>
        <v>0</v>
      </c>
      <c r="V34" s="290"/>
      <c r="W34" s="290"/>
    </row>
    <row r="35" spans="1:26" s="220" customFormat="1">
      <c r="A35" s="456"/>
      <c r="B35" s="456"/>
      <c r="C35" s="227" t="s">
        <v>229</v>
      </c>
      <c r="D35" s="222"/>
      <c r="E35" s="219"/>
      <c r="F35" s="219"/>
      <c r="G35" s="224"/>
      <c r="H35" s="224"/>
      <c r="I35" s="219"/>
      <c r="J35" s="219">
        <v>4</v>
      </c>
      <c r="K35" s="224">
        <f>L35/J35</f>
        <v>1933828.0780428003</v>
      </c>
      <c r="L35" s="224">
        <f>(H34-13800000)*60%</f>
        <v>7735312.3121712012</v>
      </c>
      <c r="M35" s="224">
        <f>O35+Q35</f>
        <v>4</v>
      </c>
      <c r="N35" s="224">
        <f>P35+R35</f>
        <v>7735312.3121712012</v>
      </c>
      <c r="O35" s="224">
        <v>4</v>
      </c>
      <c r="P35" s="224">
        <f>O35*K35</f>
        <v>7735312.3121712012</v>
      </c>
      <c r="Q35" s="224">
        <f>'[1]Toilet Building'!E92</f>
        <v>0</v>
      </c>
      <c r="R35" s="224">
        <f>Q35*K35</f>
        <v>0</v>
      </c>
      <c r="S35" s="255">
        <v>0.6</v>
      </c>
      <c r="T35" s="290">
        <f t="shared" si="7"/>
        <v>0</v>
      </c>
      <c r="U35" s="290">
        <f t="shared" si="8"/>
        <v>0</v>
      </c>
      <c r="V35" s="290"/>
      <c r="W35" s="290"/>
    </row>
    <row r="36" spans="1:26" s="220" customFormat="1" ht="26">
      <c r="A36" s="456"/>
      <c r="B36" s="456"/>
      <c r="C36" s="227" t="s">
        <v>230</v>
      </c>
      <c r="D36" s="222"/>
      <c r="E36" s="219"/>
      <c r="F36" s="219"/>
      <c r="G36" s="224"/>
      <c r="H36" s="224"/>
      <c r="I36" s="219"/>
      <c r="J36" s="219">
        <v>4</v>
      </c>
      <c r="K36" s="224">
        <f>L36/J36</f>
        <v>1289218.7186952003</v>
      </c>
      <c r="L36" s="224">
        <f>(H34-13800000)*40%</f>
        <v>5156874.8747808011</v>
      </c>
      <c r="M36" s="224">
        <f t="shared" ref="M36:N57" si="12">O36+Q36</f>
        <v>4</v>
      </c>
      <c r="N36" s="224">
        <f t="shared" si="12"/>
        <v>5156874.8747808011</v>
      </c>
      <c r="O36" s="224">
        <v>4</v>
      </c>
      <c r="P36" s="224">
        <f t="shared" ref="P36:P57" si="13">O36*K36</f>
        <v>5156874.8747808011</v>
      </c>
      <c r="Q36" s="224">
        <f>'[1]Toilet Building'!E95</f>
        <v>0</v>
      </c>
      <c r="R36" s="224">
        <f t="shared" ref="R36:R57" si="14">Q36*K36</f>
        <v>0</v>
      </c>
      <c r="S36" s="255">
        <v>0.4</v>
      </c>
      <c r="T36" s="290">
        <f t="shared" si="7"/>
        <v>0</v>
      </c>
      <c r="U36" s="290">
        <f t="shared" si="8"/>
        <v>0</v>
      </c>
      <c r="V36" s="290"/>
      <c r="W36" s="290"/>
    </row>
    <row r="37" spans="1:26" s="220" customFormat="1">
      <c r="A37" s="456"/>
      <c r="B37" s="456"/>
      <c r="C37" s="227" t="s">
        <v>231</v>
      </c>
      <c r="D37" s="256"/>
      <c r="E37" s="219"/>
      <c r="F37" s="219"/>
      <c r="G37" s="224"/>
      <c r="H37" s="224">
        <f t="shared" ref="H37:H43" si="15">$D$33*D37</f>
        <v>0</v>
      </c>
      <c r="I37" s="219"/>
      <c r="J37" s="219"/>
      <c r="K37" s="224"/>
      <c r="L37" s="224">
        <f t="shared" ref="L37:L44" si="16">D37*$D$33</f>
        <v>0</v>
      </c>
      <c r="M37" s="224"/>
      <c r="N37" s="224"/>
      <c r="O37" s="224"/>
      <c r="P37" s="224">
        <f t="shared" si="13"/>
        <v>0</v>
      </c>
      <c r="Q37" s="224"/>
      <c r="R37" s="224">
        <f t="shared" si="14"/>
        <v>0</v>
      </c>
      <c r="S37" s="224"/>
      <c r="T37" s="290">
        <f t="shared" si="7"/>
        <v>0</v>
      </c>
      <c r="U37" s="290">
        <f t="shared" si="8"/>
        <v>0</v>
      </c>
      <c r="V37" s="290"/>
      <c r="W37" s="290"/>
    </row>
    <row r="38" spans="1:26" s="220" customFormat="1">
      <c r="A38" s="456"/>
      <c r="B38" s="456"/>
      <c r="C38" s="257" t="s">
        <v>232</v>
      </c>
      <c r="D38" s="222">
        <v>0.1265</v>
      </c>
      <c r="E38" s="219" t="s">
        <v>200</v>
      </c>
      <c r="F38" s="223">
        <v>5.81</v>
      </c>
      <c r="G38" s="224">
        <f t="shared" ref="G38:G43" si="17">ROUND(H38/F38,2)</f>
        <v>6034930.4299999997</v>
      </c>
      <c r="H38" s="224">
        <f t="shared" si="15"/>
        <v>35062945.785560004</v>
      </c>
      <c r="I38" s="219" t="s">
        <v>200</v>
      </c>
      <c r="J38" s="223">
        <v>5.81</v>
      </c>
      <c r="K38" s="224">
        <f t="shared" ref="K38:K44" si="18">ROUND(L38/J38,2)</f>
        <v>6034930.4299999997</v>
      </c>
      <c r="L38" s="224">
        <f t="shared" si="16"/>
        <v>35062945.785560004</v>
      </c>
      <c r="M38" s="225">
        <f t="shared" si="12"/>
        <v>5.5419999999999998</v>
      </c>
      <c r="N38" s="224">
        <f t="shared" si="12"/>
        <v>33445584.443059996</v>
      </c>
      <c r="O38" s="225">
        <v>5.5419999999999998</v>
      </c>
      <c r="P38" s="224">
        <f t="shared" si="13"/>
        <v>33445584.443059996</v>
      </c>
      <c r="Q38" s="225">
        <f>[1]Drain!E149</f>
        <v>0</v>
      </c>
      <c r="R38" s="224">
        <f t="shared" si="14"/>
        <v>0</v>
      </c>
      <c r="S38" s="224"/>
      <c r="T38" s="331">
        <f t="shared" si="7"/>
        <v>0.26799999999999979</v>
      </c>
      <c r="U38" s="331">
        <f t="shared" si="8"/>
        <v>1617361.3552399988</v>
      </c>
      <c r="V38" s="331"/>
      <c r="W38" s="331"/>
      <c r="X38" s="330" t="s">
        <v>309</v>
      </c>
    </row>
    <row r="39" spans="1:26" s="220" customFormat="1">
      <c r="A39" s="456"/>
      <c r="B39" s="456"/>
      <c r="C39" s="227" t="s">
        <v>233</v>
      </c>
      <c r="D39" s="222">
        <v>6.0000000000000001E-3</v>
      </c>
      <c r="E39" s="219" t="s">
        <v>200</v>
      </c>
      <c r="F39" s="223">
        <f>F12</f>
        <v>6.0179999999999998</v>
      </c>
      <c r="G39" s="224">
        <f t="shared" si="17"/>
        <v>276348.39</v>
      </c>
      <c r="H39" s="224">
        <f t="shared" si="15"/>
        <v>1663064.6222400002</v>
      </c>
      <c r="I39" s="219" t="s">
        <v>200</v>
      </c>
      <c r="J39" s="223">
        <f>J38</f>
        <v>5.81</v>
      </c>
      <c r="K39" s="224">
        <f t="shared" si="18"/>
        <v>286241.76</v>
      </c>
      <c r="L39" s="224">
        <f t="shared" si="16"/>
        <v>1663064.6222400002</v>
      </c>
      <c r="M39" s="225">
        <f t="shared" si="12"/>
        <v>5.81</v>
      </c>
      <c r="N39" s="224">
        <f t="shared" si="12"/>
        <v>1663064.6255999999</v>
      </c>
      <c r="O39" s="225">
        <v>5.81</v>
      </c>
      <c r="P39" s="224">
        <f t="shared" si="13"/>
        <v>1663064.6255999999</v>
      </c>
      <c r="Q39" s="225">
        <f>'[1]Road Furniture'!E22</f>
        <v>0</v>
      </c>
      <c r="R39" s="224">
        <f t="shared" si="14"/>
        <v>0</v>
      </c>
      <c r="S39" s="224"/>
      <c r="T39" s="290">
        <f t="shared" si="7"/>
        <v>0</v>
      </c>
      <c r="U39" s="290">
        <f t="shared" si="8"/>
        <v>0</v>
      </c>
      <c r="V39" s="290"/>
      <c r="W39" s="290"/>
    </row>
    <row r="40" spans="1:26" s="220" customFormat="1">
      <c r="A40" s="456"/>
      <c r="B40" s="456"/>
      <c r="C40" s="227" t="s">
        <v>234</v>
      </c>
      <c r="D40" s="222">
        <v>1.49E-2</v>
      </c>
      <c r="E40" s="219" t="s">
        <v>200</v>
      </c>
      <c r="F40" s="223">
        <f>F39</f>
        <v>6.0179999999999998</v>
      </c>
      <c r="G40" s="224">
        <f t="shared" si="17"/>
        <v>686265.17</v>
      </c>
      <c r="H40" s="224">
        <f t="shared" si="15"/>
        <v>4129943.8118960005</v>
      </c>
      <c r="I40" s="219" t="s">
        <v>200</v>
      </c>
      <c r="J40" s="223">
        <f>J39</f>
        <v>5.81</v>
      </c>
      <c r="K40" s="224">
        <f t="shared" si="18"/>
        <v>710833.7</v>
      </c>
      <c r="L40" s="224">
        <f t="shared" si="16"/>
        <v>4129943.8118960005</v>
      </c>
      <c r="M40" s="225">
        <f t="shared" si="12"/>
        <v>5.4930000000000003</v>
      </c>
      <c r="N40" s="224">
        <f t="shared" si="12"/>
        <v>3904609.5140999998</v>
      </c>
      <c r="O40" s="225">
        <v>5.4930000000000003</v>
      </c>
      <c r="P40" s="224">
        <f t="shared" si="13"/>
        <v>3904609.5140999998</v>
      </c>
      <c r="Q40" s="225">
        <f>'[1]Road Marking'!F21</f>
        <v>0</v>
      </c>
      <c r="R40" s="224">
        <f t="shared" si="14"/>
        <v>0</v>
      </c>
      <c r="S40" s="224"/>
      <c r="T40" s="290">
        <f t="shared" si="7"/>
        <v>0.31699999999999928</v>
      </c>
      <c r="U40" s="290">
        <f t="shared" si="8"/>
        <v>225334.28289999947</v>
      </c>
      <c r="V40" s="354">
        <f>SUM('Road marking'!E5:E13)/2000</f>
        <v>0.58350000000000002</v>
      </c>
      <c r="W40" s="290">
        <f>V40*K40</f>
        <v>414771.46395</v>
      </c>
    </row>
    <row r="41" spans="1:26" s="220" customFormat="1">
      <c r="A41" s="456"/>
      <c r="B41" s="456"/>
      <c r="C41" s="221" t="s">
        <v>235</v>
      </c>
      <c r="D41" s="222">
        <v>0.29770000000000002</v>
      </c>
      <c r="E41" s="219" t="s">
        <v>200</v>
      </c>
      <c r="F41" s="223">
        <v>32.65</v>
      </c>
      <c r="G41" s="224">
        <f t="shared" si="17"/>
        <v>2527280.9500000002</v>
      </c>
      <c r="H41" s="224">
        <f t="shared" si="15"/>
        <v>82515723.006808013</v>
      </c>
      <c r="I41" s="219" t="s">
        <v>200</v>
      </c>
      <c r="J41" s="223">
        <v>32.659999999999997</v>
      </c>
      <c r="K41" s="224">
        <f t="shared" si="18"/>
        <v>2526507.13</v>
      </c>
      <c r="L41" s="224">
        <f t="shared" si="16"/>
        <v>82515723.006808013</v>
      </c>
      <c r="M41" s="225">
        <f t="shared" si="12"/>
        <v>29.434000000000424</v>
      </c>
      <c r="N41" s="224">
        <f t="shared" si="12"/>
        <v>74365210.86442107</v>
      </c>
      <c r="O41" s="225">
        <v>26.786000000000499</v>
      </c>
      <c r="P41" s="224">
        <f t="shared" si="13"/>
        <v>67675019.984181255</v>
      </c>
      <c r="Q41" s="258">
        <f>[1]MBCB!E184</f>
        <v>2.6479999999999251</v>
      </c>
      <c r="R41" s="259">
        <f t="shared" si="14"/>
        <v>6690190.8802398108</v>
      </c>
      <c r="S41" s="224"/>
      <c r="T41" s="290">
        <f t="shared" si="7"/>
        <v>3.2259999999995728</v>
      </c>
      <c r="U41" s="290">
        <f t="shared" si="8"/>
        <v>8150512.0013789199</v>
      </c>
      <c r="V41" s="355">
        <f>MBCB!D183</f>
        <v>3.2259999999995728</v>
      </c>
      <c r="W41" s="290">
        <f>V41*K41</f>
        <v>8150512.0013789199</v>
      </c>
      <c r="X41" s="260"/>
    </row>
    <row r="42" spans="1:26" s="220" customFormat="1">
      <c r="A42" s="456"/>
      <c r="B42" s="456"/>
      <c r="C42" s="221" t="s">
        <v>236</v>
      </c>
      <c r="D42" s="222">
        <v>3.9699999999999999E-2</v>
      </c>
      <c r="E42" s="219" t="s">
        <v>228</v>
      </c>
      <c r="F42" s="219">
        <v>8</v>
      </c>
      <c r="G42" s="224">
        <f t="shared" si="17"/>
        <v>1375493.03</v>
      </c>
      <c r="H42" s="224">
        <f t="shared" si="15"/>
        <v>11003944.250488</v>
      </c>
      <c r="I42" s="219" t="s">
        <v>228</v>
      </c>
      <c r="J42" s="219">
        <v>8</v>
      </c>
      <c r="K42" s="224">
        <f t="shared" si="18"/>
        <v>1375493.03</v>
      </c>
      <c r="L42" s="224">
        <f t="shared" si="16"/>
        <v>11003944.250488</v>
      </c>
      <c r="M42" s="225">
        <f t="shared" si="12"/>
        <v>8</v>
      </c>
      <c r="N42" s="224">
        <f t="shared" si="12"/>
        <v>11003944.24</v>
      </c>
      <c r="O42" s="224">
        <v>8</v>
      </c>
      <c r="P42" s="224">
        <f t="shared" si="13"/>
        <v>11003944.24</v>
      </c>
      <c r="Q42" s="259">
        <f>'[1]Bus Shelter'!C48</f>
        <v>0</v>
      </c>
      <c r="R42" s="259">
        <f t="shared" si="14"/>
        <v>0</v>
      </c>
      <c r="S42" s="224"/>
      <c r="T42" s="290">
        <f t="shared" si="7"/>
        <v>0</v>
      </c>
      <c r="U42" s="290">
        <f t="shared" si="8"/>
        <v>0</v>
      </c>
      <c r="V42" s="354"/>
      <c r="W42" s="290"/>
    </row>
    <row r="43" spans="1:26" s="220" customFormat="1" ht="39">
      <c r="A43" s="456"/>
      <c r="B43" s="456"/>
      <c r="C43" s="221" t="s">
        <v>237</v>
      </c>
      <c r="D43" s="222">
        <v>2.35E-2</v>
      </c>
      <c r="E43" s="219" t="s">
        <v>228</v>
      </c>
      <c r="F43" s="219">
        <v>2</v>
      </c>
      <c r="G43" s="224">
        <f t="shared" si="17"/>
        <v>3256834.89</v>
      </c>
      <c r="H43" s="224">
        <f t="shared" si="15"/>
        <v>6513669.7704400001</v>
      </c>
      <c r="I43" s="219" t="s">
        <v>228</v>
      </c>
      <c r="J43" s="219">
        <v>2</v>
      </c>
      <c r="K43" s="224">
        <f t="shared" si="18"/>
        <v>3256834.89</v>
      </c>
      <c r="L43" s="224">
        <f t="shared" si="16"/>
        <v>6513669.7704400001</v>
      </c>
      <c r="M43" s="225">
        <f t="shared" si="12"/>
        <v>2</v>
      </c>
      <c r="N43" s="224">
        <f t="shared" si="12"/>
        <v>6513669.7800000003</v>
      </c>
      <c r="O43" s="224">
        <v>2</v>
      </c>
      <c r="P43" s="224">
        <f t="shared" si="13"/>
        <v>6513669.7800000003</v>
      </c>
      <c r="Q43" s="259">
        <f>'[1]Truck Laybyes'!E75</f>
        <v>0</v>
      </c>
      <c r="R43" s="259">
        <f t="shared" si="14"/>
        <v>0</v>
      </c>
      <c r="S43" s="224"/>
      <c r="T43" s="290">
        <f t="shared" si="7"/>
        <v>0</v>
      </c>
      <c r="U43" s="290">
        <f t="shared" si="8"/>
        <v>0</v>
      </c>
      <c r="V43" s="354"/>
      <c r="W43" s="290"/>
    </row>
    <row r="44" spans="1:26" s="220" customFormat="1">
      <c r="A44" s="456"/>
      <c r="B44" s="456"/>
      <c r="C44" s="221" t="s">
        <v>238</v>
      </c>
      <c r="D44" s="222">
        <v>7.1800000000000003E-2</v>
      </c>
      <c r="E44" s="219" t="s">
        <v>200</v>
      </c>
      <c r="F44" s="223"/>
      <c r="G44" s="224"/>
      <c r="H44" s="224"/>
      <c r="I44" s="219" t="s">
        <v>200</v>
      </c>
      <c r="J44" s="223">
        <v>6.56</v>
      </c>
      <c r="K44" s="224">
        <f t="shared" si="18"/>
        <v>3033740.85</v>
      </c>
      <c r="L44" s="224">
        <f t="shared" si="16"/>
        <v>19901339.979472004</v>
      </c>
      <c r="M44" s="225">
        <f t="shared" si="12"/>
        <v>6.56</v>
      </c>
      <c r="N44" s="224">
        <f t="shared" si="12"/>
        <v>19901339.976</v>
      </c>
      <c r="O44" s="225">
        <v>6.4690000000000003</v>
      </c>
      <c r="P44" s="224">
        <f t="shared" si="13"/>
        <v>19625269.558650002</v>
      </c>
      <c r="Q44" s="258">
        <f>[1]PGR!F73</f>
        <v>9.0999999999999304E-2</v>
      </c>
      <c r="R44" s="259">
        <f t="shared" si="14"/>
        <v>276070.41734999791</v>
      </c>
      <c r="S44" s="224" t="s">
        <v>239</v>
      </c>
      <c r="T44" s="290">
        <f t="shared" si="7"/>
        <v>0</v>
      </c>
      <c r="U44" s="290">
        <f t="shared" si="8"/>
        <v>0</v>
      </c>
      <c r="V44" s="290"/>
      <c r="W44" s="290">
        <f t="shared" ref="W44:W58" si="19">V44*K44</f>
        <v>0</v>
      </c>
    </row>
    <row r="45" spans="1:26" s="220" customFormat="1">
      <c r="A45" s="456"/>
      <c r="B45" s="456"/>
      <c r="C45" s="221" t="s">
        <v>240</v>
      </c>
      <c r="D45" s="222"/>
      <c r="E45" s="219" t="s">
        <v>200</v>
      </c>
      <c r="F45" s="223">
        <v>11.62</v>
      </c>
      <c r="G45" s="224">
        <f>ROUND(H45/F45,2)</f>
        <v>856339.93</v>
      </c>
      <c r="H45" s="224">
        <v>9950669.9897360001</v>
      </c>
      <c r="I45" s="219" t="s">
        <v>200</v>
      </c>
      <c r="J45" s="223"/>
      <c r="K45" s="224"/>
      <c r="L45" s="224"/>
      <c r="M45" s="225"/>
      <c r="N45" s="224"/>
      <c r="O45" s="224"/>
      <c r="P45" s="224"/>
      <c r="Q45" s="259"/>
      <c r="R45" s="259"/>
      <c r="S45" s="224"/>
      <c r="T45" s="290">
        <f t="shared" si="7"/>
        <v>0</v>
      </c>
      <c r="U45" s="290">
        <f t="shared" si="8"/>
        <v>0</v>
      </c>
      <c r="V45" s="290"/>
      <c r="W45" s="290">
        <f t="shared" si="19"/>
        <v>0</v>
      </c>
    </row>
    <row r="46" spans="1:26" s="220" customFormat="1">
      <c r="A46" s="456"/>
      <c r="B46" s="456"/>
      <c r="C46" s="221" t="s">
        <v>241</v>
      </c>
      <c r="D46" s="222"/>
      <c r="E46" s="219" t="s">
        <v>200</v>
      </c>
      <c r="F46" s="223">
        <v>5.81</v>
      </c>
      <c r="G46" s="224">
        <f>ROUND(H46/F46,2)</f>
        <v>1712679.86</v>
      </c>
      <c r="H46" s="224">
        <v>9950669.9897360001</v>
      </c>
      <c r="I46" s="219" t="s">
        <v>200</v>
      </c>
      <c r="J46" s="223"/>
      <c r="K46" s="224"/>
      <c r="L46" s="224"/>
      <c r="M46" s="225"/>
      <c r="N46" s="224"/>
      <c r="O46" s="224"/>
      <c r="P46" s="224"/>
      <c r="Q46" s="259"/>
      <c r="R46" s="259"/>
      <c r="S46" s="224"/>
      <c r="T46" s="290">
        <f t="shared" si="7"/>
        <v>0</v>
      </c>
      <c r="U46" s="290">
        <f t="shared" si="8"/>
        <v>0</v>
      </c>
      <c r="V46" s="290"/>
      <c r="W46" s="290">
        <f t="shared" si="19"/>
        <v>0</v>
      </c>
    </row>
    <row r="47" spans="1:26" s="220" customFormat="1">
      <c r="A47" s="456"/>
      <c r="B47" s="456"/>
      <c r="C47" s="227" t="s">
        <v>242</v>
      </c>
      <c r="D47" s="261">
        <v>5.6899999999999999E-2</v>
      </c>
      <c r="E47" s="219" t="s">
        <v>11</v>
      </c>
      <c r="F47" s="262">
        <v>10</v>
      </c>
      <c r="G47" s="224">
        <f>ROUND(H47/F47,2)</f>
        <v>1577139.62</v>
      </c>
      <c r="H47" s="224">
        <f>$D$33*D47</f>
        <v>15771396.167576</v>
      </c>
      <c r="I47" s="219" t="s">
        <v>11</v>
      </c>
      <c r="J47" s="262">
        <v>10</v>
      </c>
      <c r="K47" s="224">
        <f>ROUND(L47/J47,2)</f>
        <v>1577139.62</v>
      </c>
      <c r="L47" s="224">
        <f>D47*$D$33</f>
        <v>15771396.167576</v>
      </c>
      <c r="M47" s="225">
        <f t="shared" si="12"/>
        <v>9</v>
      </c>
      <c r="N47" s="224">
        <f t="shared" si="12"/>
        <v>14194256.580000002</v>
      </c>
      <c r="O47" s="224">
        <v>9</v>
      </c>
      <c r="P47" s="224">
        <f t="shared" si="13"/>
        <v>14194256.580000002</v>
      </c>
      <c r="Q47" s="259">
        <f>'[1]Rain Water Harvesting'!D17</f>
        <v>0</v>
      </c>
      <c r="R47" s="259">
        <f t="shared" si="14"/>
        <v>0</v>
      </c>
      <c r="S47" s="224"/>
      <c r="T47" s="331">
        <f t="shared" si="7"/>
        <v>1</v>
      </c>
      <c r="U47" s="331">
        <f t="shared" si="8"/>
        <v>1577139.62</v>
      </c>
      <c r="V47" s="331"/>
      <c r="W47" s="331">
        <f t="shared" si="19"/>
        <v>0</v>
      </c>
      <c r="X47" s="333" t="s">
        <v>310</v>
      </c>
    </row>
    <row r="48" spans="1:26" s="220" customFormat="1">
      <c r="A48" s="456"/>
      <c r="B48" s="456"/>
      <c r="C48" s="221" t="s">
        <v>243</v>
      </c>
      <c r="D48" s="222">
        <v>5.9200000000000003E-2</v>
      </c>
      <c r="E48" s="219" t="s">
        <v>200</v>
      </c>
      <c r="F48" s="223"/>
      <c r="G48" s="224"/>
      <c r="H48" s="224"/>
      <c r="I48" s="219" t="s">
        <v>200</v>
      </c>
      <c r="J48" s="223"/>
      <c r="K48" s="224"/>
      <c r="L48" s="224"/>
      <c r="M48" s="225"/>
      <c r="N48" s="224"/>
      <c r="O48" s="224"/>
      <c r="P48" s="224"/>
      <c r="Q48" s="259">
        <v>0</v>
      </c>
      <c r="R48" s="259">
        <f t="shared" si="14"/>
        <v>0</v>
      </c>
      <c r="S48" s="224"/>
      <c r="T48" s="290">
        <f t="shared" si="7"/>
        <v>0</v>
      </c>
      <c r="U48" s="290">
        <f t="shared" si="8"/>
        <v>0</v>
      </c>
      <c r="V48" s="290"/>
      <c r="W48" s="290">
        <f t="shared" si="19"/>
        <v>0</v>
      </c>
      <c r="Z48" s="220">
        <v>150</v>
      </c>
    </row>
    <row r="49" spans="1:23" s="220" customFormat="1">
      <c r="A49" s="456"/>
      <c r="B49" s="456"/>
      <c r="C49" s="257" t="s">
        <v>244</v>
      </c>
      <c r="D49" s="222"/>
      <c r="E49" s="219" t="s">
        <v>200</v>
      </c>
      <c r="F49" s="223">
        <v>12.03</v>
      </c>
      <c r="G49" s="224">
        <f>+H49/F49</f>
        <v>954799.08486596844</v>
      </c>
      <c r="H49" s="224">
        <v>11486232.9909376</v>
      </c>
      <c r="I49" s="219" t="s">
        <v>200</v>
      </c>
      <c r="J49" s="223">
        <v>12.63</v>
      </c>
      <c r="K49" s="224">
        <f>H49/J49</f>
        <v>909440.45850653993</v>
      </c>
      <c r="L49" s="224">
        <f>K49*J49</f>
        <v>11486232.9909376</v>
      </c>
      <c r="M49" s="225">
        <f t="shared" si="12"/>
        <v>12.629999999999722</v>
      </c>
      <c r="N49" s="224">
        <f t="shared" si="12"/>
        <v>11486232.990937347</v>
      </c>
      <c r="O49" s="224">
        <v>0</v>
      </c>
      <c r="P49" s="224">
        <f t="shared" si="13"/>
        <v>0</v>
      </c>
      <c r="Q49" s="258">
        <f>'[1]Street Light'!E41</f>
        <v>12.629999999999722</v>
      </c>
      <c r="R49" s="259">
        <f t="shared" si="14"/>
        <v>11486232.990937347</v>
      </c>
      <c r="S49" s="224"/>
      <c r="T49" s="290">
        <f t="shared" si="7"/>
        <v>2.7888802378583932E-13</v>
      </c>
      <c r="U49" s="290">
        <f t="shared" si="8"/>
        <v>2.5363205222377653E-7</v>
      </c>
      <c r="V49" s="290"/>
      <c r="W49" s="290">
        <f t="shared" si="19"/>
        <v>0</v>
      </c>
    </row>
    <row r="50" spans="1:23" s="220" customFormat="1">
      <c r="A50" s="456"/>
      <c r="B50" s="456"/>
      <c r="C50" s="257" t="s">
        <v>245</v>
      </c>
      <c r="D50" s="222"/>
      <c r="E50" s="219" t="s">
        <v>11</v>
      </c>
      <c r="F50" s="262">
        <v>315</v>
      </c>
      <c r="G50" s="224">
        <f>+H50/F50</f>
        <v>15627.527878826668</v>
      </c>
      <c r="H50" s="224">
        <v>4922671.2818304002</v>
      </c>
      <c r="I50" s="219" t="s">
        <v>11</v>
      </c>
      <c r="J50" s="262">
        <v>315</v>
      </c>
      <c r="K50" s="224">
        <f>H50/J50</f>
        <v>15627.527878826668</v>
      </c>
      <c r="L50" s="224">
        <f>K50*J50</f>
        <v>4922671.2818304002</v>
      </c>
      <c r="M50" s="224">
        <f t="shared" si="12"/>
        <v>116</v>
      </c>
      <c r="N50" s="224">
        <f t="shared" si="12"/>
        <v>1812793.2339438936</v>
      </c>
      <c r="O50" s="224">
        <v>116</v>
      </c>
      <c r="P50" s="224">
        <f t="shared" si="13"/>
        <v>1812793.2339438936</v>
      </c>
      <c r="Q50" s="259">
        <v>0</v>
      </c>
      <c r="R50" s="259">
        <f t="shared" si="14"/>
        <v>0</v>
      </c>
      <c r="S50" s="224"/>
      <c r="T50" s="290">
        <f t="shared" si="7"/>
        <v>199</v>
      </c>
      <c r="U50" s="290">
        <f t="shared" si="8"/>
        <v>3109878.0478865071</v>
      </c>
      <c r="V50" s="290">
        <f>T50</f>
        <v>199</v>
      </c>
      <c r="W50" s="290">
        <f t="shared" si="19"/>
        <v>3109878.0478865071</v>
      </c>
    </row>
    <row r="51" spans="1:23" s="220" customFormat="1">
      <c r="A51" s="456"/>
      <c r="B51" s="456"/>
      <c r="C51" s="227" t="s">
        <v>246</v>
      </c>
      <c r="D51" s="222">
        <v>0.1666</v>
      </c>
      <c r="E51" s="219" t="s">
        <v>228</v>
      </c>
      <c r="F51" s="219">
        <v>27</v>
      </c>
      <c r="G51" s="224">
        <f>ROUND(H51/F51,2)</f>
        <v>1710287.44</v>
      </c>
      <c r="H51" s="224">
        <f>$D$33*D51</f>
        <v>46177761.010864004</v>
      </c>
      <c r="I51" s="219" t="s">
        <v>228</v>
      </c>
      <c r="J51" s="219"/>
      <c r="K51" s="224"/>
      <c r="L51" s="224"/>
      <c r="M51" s="224"/>
      <c r="N51" s="224"/>
      <c r="O51" s="224"/>
      <c r="P51" s="224"/>
      <c r="Q51" s="259"/>
      <c r="R51" s="259"/>
      <c r="S51" s="224"/>
      <c r="T51" s="290">
        <f t="shared" si="7"/>
        <v>0</v>
      </c>
      <c r="U51" s="290">
        <f t="shared" si="8"/>
        <v>0</v>
      </c>
      <c r="V51" s="290"/>
      <c r="W51" s="290">
        <f t="shared" si="19"/>
        <v>0</v>
      </c>
    </row>
    <row r="52" spans="1:23" s="220" customFormat="1">
      <c r="A52" s="456"/>
      <c r="B52" s="456"/>
      <c r="C52" s="227" t="s">
        <v>247</v>
      </c>
      <c r="D52" s="222"/>
      <c r="E52" s="219"/>
      <c r="F52" s="219"/>
      <c r="G52" s="224"/>
      <c r="H52" s="224"/>
      <c r="I52" s="219"/>
      <c r="J52" s="219">
        <v>28</v>
      </c>
      <c r="K52" s="224">
        <f>H$51/J52*50%</f>
        <v>824602.87519400008</v>
      </c>
      <c r="L52" s="224">
        <f>J52*K52</f>
        <v>23088880.505432002</v>
      </c>
      <c r="M52" s="224">
        <f t="shared" si="12"/>
        <v>27</v>
      </c>
      <c r="N52" s="224">
        <f t="shared" si="12"/>
        <v>22264277.630238004</v>
      </c>
      <c r="O52" s="224">
        <v>27</v>
      </c>
      <c r="P52" s="224">
        <f t="shared" si="13"/>
        <v>22264277.630238004</v>
      </c>
      <c r="Q52" s="259">
        <f>[1]Junctions!E328</f>
        <v>0</v>
      </c>
      <c r="R52" s="259">
        <f t="shared" si="14"/>
        <v>0</v>
      </c>
      <c r="S52" s="255">
        <v>0.5</v>
      </c>
      <c r="T52" s="290">
        <f t="shared" si="7"/>
        <v>1</v>
      </c>
      <c r="U52" s="290">
        <f t="shared" si="8"/>
        <v>824602.87519400008</v>
      </c>
      <c r="V52" s="290">
        <f>T52</f>
        <v>1</v>
      </c>
      <c r="W52" s="290">
        <f t="shared" si="19"/>
        <v>824602.87519400008</v>
      </c>
    </row>
    <row r="53" spans="1:23" s="220" customFormat="1">
      <c r="A53" s="456"/>
      <c r="B53" s="456"/>
      <c r="C53" s="227" t="s">
        <v>248</v>
      </c>
      <c r="D53" s="222"/>
      <c r="E53" s="219"/>
      <c r="F53" s="219"/>
      <c r="G53" s="224"/>
      <c r="H53" s="224"/>
      <c r="I53" s="219"/>
      <c r="J53" s="219">
        <f>J52</f>
        <v>28</v>
      </c>
      <c r="K53" s="224">
        <f>H$51/J53*18%</f>
        <v>296857.03506984003</v>
      </c>
      <c r="L53" s="224">
        <f>J53*K53</f>
        <v>8311996.9819555208</v>
      </c>
      <c r="M53" s="224">
        <f t="shared" si="12"/>
        <v>25</v>
      </c>
      <c r="N53" s="224">
        <f t="shared" si="12"/>
        <v>7421425.8767460007</v>
      </c>
      <c r="O53" s="224">
        <v>25</v>
      </c>
      <c r="P53" s="224">
        <f t="shared" si="13"/>
        <v>7421425.8767460007</v>
      </c>
      <c r="Q53" s="259">
        <f>[1]Junctions!E329</f>
        <v>0</v>
      </c>
      <c r="R53" s="259">
        <f t="shared" si="14"/>
        <v>0</v>
      </c>
      <c r="S53" s="255">
        <v>0.18</v>
      </c>
      <c r="T53" s="290">
        <f t="shared" si="7"/>
        <v>3</v>
      </c>
      <c r="U53" s="290">
        <f t="shared" si="8"/>
        <v>890571.10520952009</v>
      </c>
      <c r="V53" s="290">
        <f>T53</f>
        <v>3</v>
      </c>
      <c r="W53" s="290">
        <f t="shared" si="19"/>
        <v>890571.10520952009</v>
      </c>
    </row>
    <row r="54" spans="1:23" s="220" customFormat="1">
      <c r="A54" s="456"/>
      <c r="B54" s="456"/>
      <c r="C54" s="227" t="s">
        <v>249</v>
      </c>
      <c r="D54" s="222"/>
      <c r="E54" s="219"/>
      <c r="F54" s="219"/>
      <c r="G54" s="224"/>
      <c r="H54" s="224"/>
      <c r="I54" s="219"/>
      <c r="J54" s="219">
        <f>J53</f>
        <v>28</v>
      </c>
      <c r="K54" s="224">
        <f>H$51/J54*18%</f>
        <v>296857.03506984003</v>
      </c>
      <c r="L54" s="224">
        <f>J54*K54</f>
        <v>8311996.9819555208</v>
      </c>
      <c r="M54" s="224">
        <f t="shared" si="12"/>
        <v>25</v>
      </c>
      <c r="N54" s="224">
        <f t="shared" si="12"/>
        <v>7421425.8767460007</v>
      </c>
      <c r="O54" s="224">
        <v>25</v>
      </c>
      <c r="P54" s="224">
        <f t="shared" si="13"/>
        <v>7421425.8767460007</v>
      </c>
      <c r="Q54" s="259">
        <f>[1]Junctions!E330</f>
        <v>0</v>
      </c>
      <c r="R54" s="259">
        <f t="shared" si="14"/>
        <v>0</v>
      </c>
      <c r="S54" s="255">
        <v>0.18</v>
      </c>
      <c r="T54" s="290">
        <f t="shared" si="7"/>
        <v>3</v>
      </c>
      <c r="U54" s="290">
        <f t="shared" si="8"/>
        <v>890571.10520952009</v>
      </c>
      <c r="V54" s="290">
        <f>T54</f>
        <v>3</v>
      </c>
      <c r="W54" s="290">
        <f t="shared" si="19"/>
        <v>890571.10520952009</v>
      </c>
    </row>
    <row r="55" spans="1:23" s="220" customFormat="1" ht="26">
      <c r="A55" s="456"/>
      <c r="B55" s="456"/>
      <c r="C55" s="227" t="s">
        <v>250</v>
      </c>
      <c r="D55" s="222"/>
      <c r="E55" s="219"/>
      <c r="F55" s="219"/>
      <c r="G55" s="224"/>
      <c r="H55" s="224"/>
      <c r="I55" s="219"/>
      <c r="J55" s="219">
        <f>J53</f>
        <v>28</v>
      </c>
      <c r="K55" s="224">
        <f>H$51/J55*14%</f>
        <v>230888.80505432005</v>
      </c>
      <c r="L55" s="224">
        <f>J55*K55</f>
        <v>6464886.5415209616</v>
      </c>
      <c r="M55" s="224">
        <f t="shared" si="12"/>
        <v>25</v>
      </c>
      <c r="N55" s="224">
        <f t="shared" si="12"/>
        <v>5772220.1263580015</v>
      </c>
      <c r="O55" s="224">
        <v>25</v>
      </c>
      <c r="P55" s="224">
        <f t="shared" si="13"/>
        <v>5772220.1263580015</v>
      </c>
      <c r="Q55" s="259">
        <f>[1]Junctions!E331</f>
        <v>0</v>
      </c>
      <c r="R55" s="259">
        <f t="shared" si="14"/>
        <v>0</v>
      </c>
      <c r="S55" s="255">
        <v>0.14000000000000001</v>
      </c>
      <c r="T55" s="290">
        <f t="shared" si="7"/>
        <v>3</v>
      </c>
      <c r="U55" s="290">
        <f t="shared" si="8"/>
        <v>692666.41516296018</v>
      </c>
      <c r="V55" s="290">
        <f>T55</f>
        <v>3</v>
      </c>
      <c r="W55" s="290">
        <f t="shared" si="19"/>
        <v>692666.41516296018</v>
      </c>
    </row>
    <row r="56" spans="1:23" s="220" customFormat="1">
      <c r="A56" s="456"/>
      <c r="B56" s="456"/>
      <c r="C56" s="227" t="s">
        <v>251</v>
      </c>
      <c r="D56" s="222">
        <v>3.4500000000000003E-2</v>
      </c>
      <c r="E56" s="219" t="s">
        <v>228</v>
      </c>
      <c r="F56" s="219">
        <v>4</v>
      </c>
      <c r="G56" s="224">
        <f>ROUND(H56/F56,2)</f>
        <v>2390655.39</v>
      </c>
      <c r="H56" s="224">
        <f>$D$33*D56</f>
        <v>9562621.5778800007</v>
      </c>
      <c r="I56" s="219" t="s">
        <v>228</v>
      </c>
      <c r="J56" s="219">
        <v>4</v>
      </c>
      <c r="K56" s="224">
        <f>ROUND(L56/J56,2)</f>
        <v>2390655.39</v>
      </c>
      <c r="L56" s="224">
        <f>D56*$D$33</f>
        <v>9562621.5778800007</v>
      </c>
      <c r="M56" s="224">
        <f t="shared" si="12"/>
        <v>4</v>
      </c>
      <c r="N56" s="224">
        <f t="shared" si="12"/>
        <v>9562621.5600000005</v>
      </c>
      <c r="O56" s="224">
        <v>4</v>
      </c>
      <c r="P56" s="224">
        <f t="shared" si="13"/>
        <v>9562621.5600000005</v>
      </c>
      <c r="Q56" s="259">
        <f>'[1]EV Charging Station'!E20</f>
        <v>0</v>
      </c>
      <c r="R56" s="259">
        <f t="shared" si="14"/>
        <v>0</v>
      </c>
      <c r="S56" s="224"/>
      <c r="T56" s="290">
        <f t="shared" si="7"/>
        <v>0</v>
      </c>
      <c r="U56" s="290">
        <f t="shared" si="8"/>
        <v>0</v>
      </c>
      <c r="V56" s="290"/>
      <c r="W56" s="290">
        <f t="shared" si="19"/>
        <v>0</v>
      </c>
    </row>
    <row r="57" spans="1:23" s="220" customFormat="1" ht="26">
      <c r="A57" s="456"/>
      <c r="B57" s="456"/>
      <c r="C57" s="227" t="s">
        <v>252</v>
      </c>
      <c r="D57" s="222">
        <v>6.4000000000000003E-3</v>
      </c>
      <c r="E57" s="219" t="s">
        <v>228</v>
      </c>
      <c r="F57" s="219">
        <v>4</v>
      </c>
      <c r="G57" s="224">
        <f>ROUND(H57/F57,2)</f>
        <v>443483.9</v>
      </c>
      <c r="H57" s="224">
        <f>$D$33*D57</f>
        <v>1773935.5970560003</v>
      </c>
      <c r="I57" s="219" t="s">
        <v>228</v>
      </c>
      <c r="J57" s="219">
        <v>4</v>
      </c>
      <c r="K57" s="224">
        <f>ROUND(L57/J57,2)</f>
        <v>443483.9</v>
      </c>
      <c r="L57" s="224">
        <f>D57*$D$33</f>
        <v>1773935.5970560003</v>
      </c>
      <c r="M57" s="224">
        <f t="shared" si="12"/>
        <v>4</v>
      </c>
      <c r="N57" s="224">
        <f t="shared" si="12"/>
        <v>1773935.6</v>
      </c>
      <c r="O57" s="224">
        <v>4</v>
      </c>
      <c r="P57" s="224">
        <f t="shared" si="13"/>
        <v>1773935.6</v>
      </c>
      <c r="Q57" s="259">
        <f>'[1]Solar Panel'!E20</f>
        <v>0</v>
      </c>
      <c r="R57" s="259">
        <f t="shared" si="14"/>
        <v>0</v>
      </c>
      <c r="S57" s="224"/>
      <c r="T57" s="290">
        <f t="shared" si="7"/>
        <v>0</v>
      </c>
      <c r="U57" s="290">
        <f t="shared" si="8"/>
        <v>0</v>
      </c>
      <c r="V57" s="290"/>
      <c r="W57" s="290">
        <f t="shared" si="19"/>
        <v>0</v>
      </c>
    </row>
    <row r="58" spans="1:23">
      <c r="A58" s="456"/>
      <c r="B58" s="456"/>
      <c r="C58" s="263"/>
      <c r="D58" s="248">
        <f>SUM(D34:D57)</f>
        <v>0.99999999999999978</v>
      </c>
      <c r="E58" s="246"/>
      <c r="F58" s="246"/>
      <c r="G58" s="246"/>
      <c r="H58" s="246"/>
      <c r="I58" s="246"/>
      <c r="J58" s="246"/>
      <c r="K58" s="246"/>
      <c r="L58" s="246"/>
      <c r="M58" s="246"/>
      <c r="N58" s="246"/>
      <c r="O58" s="246"/>
      <c r="P58" s="246"/>
      <c r="Q58" s="246"/>
      <c r="R58" s="246"/>
      <c r="S58" s="246"/>
      <c r="T58" s="290">
        <f t="shared" si="7"/>
        <v>0</v>
      </c>
      <c r="U58" s="290">
        <f t="shared" si="8"/>
        <v>0</v>
      </c>
      <c r="V58" s="290"/>
      <c r="W58" s="290">
        <f t="shared" si="19"/>
        <v>0</v>
      </c>
    </row>
    <row r="59" spans="1:23" s="238" customFormat="1" ht="18">
      <c r="A59" s="233"/>
      <c r="B59" s="233"/>
      <c r="C59" s="234" t="s">
        <v>253</v>
      </c>
      <c r="D59" s="235"/>
      <c r="E59" s="236"/>
      <c r="F59" s="236"/>
      <c r="G59" s="236"/>
      <c r="H59" s="237">
        <f>SUM(H34:H58)</f>
        <v>277177437.04000002</v>
      </c>
      <c r="I59" s="236"/>
      <c r="J59" s="236"/>
      <c r="K59" s="236"/>
      <c r="L59" s="237">
        <f>SUM(L34:L58)</f>
        <v>263377437.04000005</v>
      </c>
      <c r="M59" s="237"/>
      <c r="N59" s="237">
        <f>SUM(N34:N58)</f>
        <v>245398800.10510233</v>
      </c>
      <c r="O59" s="237"/>
      <c r="P59" s="237">
        <f>SUM(P35:P57)</f>
        <v>226946305.81657514</v>
      </c>
      <c r="Q59" s="237"/>
      <c r="R59" s="237">
        <f>SUM(R35:R57)</f>
        <v>18452494.288527153</v>
      </c>
      <c r="S59" s="237"/>
      <c r="T59" s="236"/>
      <c r="U59" s="237">
        <f>SUM(U34:U58)</f>
        <v>17978636.808181681</v>
      </c>
      <c r="V59" s="236"/>
      <c r="W59" s="237">
        <f>SUM(W34:W58)</f>
        <v>14973573.013991429</v>
      </c>
    </row>
    <row r="60" spans="1:23" s="269" customFormat="1" ht="17.5">
      <c r="A60" s="264"/>
      <c r="B60" s="265">
        <f>B11+B25+B34</f>
        <v>1</v>
      </c>
      <c r="C60" s="266"/>
      <c r="D60" s="265">
        <f>(D58+D31+D22)/3</f>
        <v>1</v>
      </c>
      <c r="E60" s="267"/>
      <c r="F60" s="267"/>
      <c r="G60" s="267"/>
      <c r="H60" s="268">
        <f>H59+H32+H23</f>
        <v>380895200</v>
      </c>
      <c r="I60" s="267"/>
      <c r="J60" s="267"/>
      <c r="K60" s="267"/>
      <c r="L60" s="268">
        <f>L59+L32+L23</f>
        <v>364523750</v>
      </c>
      <c r="M60" s="268"/>
      <c r="N60" s="268">
        <f>N59+N32+N23</f>
        <v>344316083.24811721</v>
      </c>
      <c r="O60" s="268"/>
      <c r="P60" s="268">
        <f>P23+P32+P59</f>
        <v>325863588.95959002</v>
      </c>
      <c r="Q60" s="268">
        <f>Q23+Q32+Q59</f>
        <v>0</v>
      </c>
      <c r="R60" s="268">
        <f>R23+R32+R59</f>
        <v>18452494.288527153</v>
      </c>
      <c r="S60" s="268"/>
      <c r="T60" s="267"/>
      <c r="U60" s="268">
        <f>U59+U32+U23</f>
        <v>20207666.625166826</v>
      </c>
      <c r="V60" s="267"/>
      <c r="W60" s="268">
        <f>W59+W32+W23</f>
        <v>17856514.6246759</v>
      </c>
    </row>
    <row r="61" spans="1:23" ht="27" customHeight="1">
      <c r="L61" s="270"/>
      <c r="M61" s="270"/>
      <c r="N61" s="270"/>
      <c r="O61" s="270"/>
      <c r="P61" s="270">
        <f>P60-'[1]Summary-2'!E13</f>
        <v>0</v>
      </c>
      <c r="Q61" s="270"/>
      <c r="R61" s="270"/>
    </row>
    <row r="62" spans="1:23" ht="27" customHeight="1">
      <c r="L62" s="270"/>
      <c r="M62" s="270"/>
      <c r="N62" s="271"/>
      <c r="O62" s="270"/>
      <c r="P62" s="270"/>
      <c r="Q62" s="270"/>
      <c r="R62" s="270"/>
    </row>
    <row r="67" spans="10:10">
      <c r="J67" s="272"/>
    </row>
  </sheetData>
  <mergeCells count="27">
    <mergeCell ref="V8:W8"/>
    <mergeCell ref="A34:A58"/>
    <mergeCell ref="B34:B58"/>
    <mergeCell ref="T8:U8"/>
    <mergeCell ref="Q8:R8"/>
    <mergeCell ref="S8:S9"/>
    <mergeCell ref="A11:A22"/>
    <mergeCell ref="B11:B22"/>
    <mergeCell ref="A25:A31"/>
    <mergeCell ref="B25:B31"/>
    <mergeCell ref="S26:S30"/>
    <mergeCell ref="B8:D8"/>
    <mergeCell ref="E8:H8"/>
    <mergeCell ref="I8:L8"/>
    <mergeCell ref="M8:N8"/>
    <mergeCell ref="O8:P8"/>
    <mergeCell ref="A5:B5"/>
    <mergeCell ref="C5:G5"/>
    <mergeCell ref="A6:B6"/>
    <mergeCell ref="C6:G6"/>
    <mergeCell ref="A7:S7"/>
    <mergeCell ref="A1:S1"/>
    <mergeCell ref="A2:S2"/>
    <mergeCell ref="A3:B3"/>
    <mergeCell ref="C3:S3"/>
    <mergeCell ref="A4:B4"/>
    <mergeCell ref="C4:G4"/>
  </mergeCells>
  <printOptions horizontalCentered="1"/>
  <pageMargins left="0.118110236220472" right="0.118110236220472" top="0.35433070866141703" bottom="0.511811023622047" header="0.23622047244094499" footer="0.31496062992126"/>
  <pageSetup paperSize="9" scale="6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C8904-AC66-4EA3-B421-8DFB31193802}">
  <sheetPr>
    <tabColor theme="9"/>
    <pageSetUpPr fitToPage="1"/>
  </sheetPr>
  <dimension ref="A1:H15"/>
  <sheetViews>
    <sheetView tabSelected="1" topLeftCell="A2" zoomScale="60" zoomScaleNormal="60" zoomScaleSheetLayoutView="55" workbookViewId="0">
      <pane xSplit="1" ySplit="3" topLeftCell="B5" activePane="bottomRight" state="frozen"/>
      <selection activeCell="A2" sqref="A2"/>
      <selection pane="topRight" activeCell="B2" sqref="B2"/>
      <selection pane="bottomLeft" activeCell="A5" sqref="A5"/>
      <selection pane="bottomRight" activeCell="J6" sqref="J6"/>
    </sheetView>
  </sheetViews>
  <sheetFormatPr defaultColWidth="8.90625" defaultRowHeight="21.5"/>
  <cols>
    <col min="1" max="1" width="11.54296875" style="1" bestFit="1" customWidth="1"/>
    <col min="2" max="2" width="100.26953125" style="1" customWidth="1"/>
    <col min="3" max="3" width="22.26953125" style="446" customWidth="1"/>
    <col min="4" max="4" width="8.90625" style="1"/>
    <col min="5" max="5" width="13.36328125" style="20" bestFit="1" customWidth="1"/>
    <col min="6" max="6" width="14.7265625" style="21" customWidth="1"/>
    <col min="7" max="7" width="19.26953125" style="21" customWidth="1"/>
    <col min="8" max="8" width="10.54296875" style="1" bestFit="1" customWidth="1"/>
    <col min="9" max="9" width="15.26953125" style="1" bestFit="1" customWidth="1"/>
    <col min="10" max="10" width="15.6328125" style="1" bestFit="1" customWidth="1"/>
    <col min="11" max="11" width="8.90625" style="1"/>
    <col min="12" max="12" width="11" style="1" bestFit="1" customWidth="1"/>
    <col min="13" max="13" width="8.90625" style="1"/>
    <col min="14" max="14" width="16.26953125" style="1" bestFit="1" customWidth="1"/>
    <col min="15" max="16384" width="8.90625" style="1"/>
  </cols>
  <sheetData>
    <row r="1" spans="1:8" ht="22" thickBot="1">
      <c r="A1" s="471" t="s">
        <v>0</v>
      </c>
      <c r="B1" s="471"/>
      <c r="C1" s="472"/>
      <c r="D1" s="471"/>
      <c r="E1" s="471"/>
      <c r="F1" s="471"/>
      <c r="G1" s="471"/>
    </row>
    <row r="2" spans="1:8" ht="80" customHeight="1">
      <c r="A2" s="473" t="s">
        <v>346</v>
      </c>
      <c r="B2" s="474"/>
      <c r="C2" s="474"/>
      <c r="D2" s="474"/>
      <c r="E2" s="474"/>
      <c r="F2" s="474"/>
      <c r="G2" s="474"/>
    </row>
    <row r="3" spans="1:8" ht="24" customHeight="1">
      <c r="A3" s="475" t="s">
        <v>1</v>
      </c>
      <c r="B3" s="477" t="s">
        <v>2</v>
      </c>
      <c r="C3" s="440"/>
      <c r="D3" s="477" t="s">
        <v>3</v>
      </c>
      <c r="E3" s="479" t="s">
        <v>4</v>
      </c>
      <c r="F3" s="481" t="s">
        <v>334</v>
      </c>
      <c r="G3" s="482"/>
    </row>
    <row r="4" spans="1:8" ht="29" customHeight="1">
      <c r="A4" s="476"/>
      <c r="B4" s="478"/>
      <c r="C4" s="438"/>
      <c r="D4" s="478"/>
      <c r="E4" s="480"/>
      <c r="F4" s="2" t="s">
        <v>6</v>
      </c>
      <c r="G4" s="2" t="s">
        <v>7</v>
      </c>
    </row>
    <row r="5" spans="1:8" s="7" customFormat="1">
      <c r="A5" s="12">
        <v>1</v>
      </c>
      <c r="B5" s="3" t="s">
        <v>344</v>
      </c>
      <c r="C5" s="441"/>
      <c r="D5" s="4"/>
      <c r="E5" s="5"/>
      <c r="F5" s="6"/>
      <c r="G5" s="6"/>
    </row>
    <row r="6" spans="1:8" s="13" customFormat="1" ht="344">
      <c r="A6" s="8">
        <v>1</v>
      </c>
      <c r="B6" s="379" t="s">
        <v>338</v>
      </c>
      <c r="C6" s="443" t="s">
        <v>47</v>
      </c>
      <c r="D6" s="130" t="s">
        <v>9</v>
      </c>
      <c r="E6" s="9"/>
      <c r="F6" s="357">
        <f>Junctions!K8</f>
        <v>650</v>
      </c>
      <c r="G6" s="10">
        <f>E6*F6</f>
        <v>0</v>
      </c>
    </row>
    <row r="7" spans="1:8" s="13" customFormat="1" ht="365.5">
      <c r="A7" s="8">
        <f t="shared" ref="A7:A14" si="0">A6+1</f>
        <v>2</v>
      </c>
      <c r="B7" s="380" t="s">
        <v>345</v>
      </c>
      <c r="C7" s="442" t="s">
        <v>343</v>
      </c>
      <c r="D7" s="130" t="s">
        <v>9</v>
      </c>
      <c r="E7" s="9"/>
      <c r="F7" s="357">
        <f>Junctions!L8</f>
        <v>325</v>
      </c>
      <c r="G7" s="10">
        <f t="shared" ref="G7:G10" si="1">E7*F7</f>
        <v>0</v>
      </c>
    </row>
    <row r="8" spans="1:8" s="13" customFormat="1" ht="409.5">
      <c r="A8" s="8">
        <f t="shared" si="0"/>
        <v>3</v>
      </c>
      <c r="B8" s="380" t="s">
        <v>339</v>
      </c>
      <c r="C8" s="442" t="s">
        <v>271</v>
      </c>
      <c r="D8" s="130" t="s">
        <v>9</v>
      </c>
      <c r="E8" s="9"/>
      <c r="F8" s="357">
        <f>Junctions!M8</f>
        <v>325</v>
      </c>
      <c r="G8" s="10">
        <f t="shared" si="1"/>
        <v>0</v>
      </c>
    </row>
    <row r="9" spans="1:8" s="13" customFormat="1" ht="409.5">
      <c r="A9" s="8">
        <f t="shared" si="0"/>
        <v>4</v>
      </c>
      <c r="B9" s="379" t="s">
        <v>340</v>
      </c>
      <c r="C9" s="443" t="s">
        <v>50</v>
      </c>
      <c r="D9" s="130" t="s">
        <v>9</v>
      </c>
      <c r="E9" s="9"/>
      <c r="F9" s="357">
        <f>Junctions!N8</f>
        <v>130</v>
      </c>
      <c r="G9" s="10">
        <f t="shared" si="1"/>
        <v>0</v>
      </c>
    </row>
    <row r="10" spans="1:8" s="13" customFormat="1" ht="387">
      <c r="A10" s="8">
        <f t="shared" si="0"/>
        <v>5</v>
      </c>
      <c r="B10" s="379" t="s">
        <v>341</v>
      </c>
      <c r="C10" s="443" t="s">
        <v>273</v>
      </c>
      <c r="D10" s="130" t="s">
        <v>9</v>
      </c>
      <c r="E10" s="9"/>
      <c r="F10" s="357">
        <f>Junctions!P8</f>
        <v>162.5</v>
      </c>
      <c r="G10" s="10">
        <f t="shared" si="1"/>
        <v>0</v>
      </c>
    </row>
    <row r="11" spans="1:8" s="7" customFormat="1" ht="258">
      <c r="A11" s="8">
        <f t="shared" si="0"/>
        <v>6</v>
      </c>
      <c r="B11" s="379" t="s">
        <v>335</v>
      </c>
      <c r="C11" s="443" t="s">
        <v>51</v>
      </c>
      <c r="D11" s="8" t="s">
        <v>8</v>
      </c>
      <c r="E11" s="9"/>
      <c r="F11" s="357">
        <f>'SR Flexible Pavement'!J30+Junctions!O8</f>
        <v>2348</v>
      </c>
      <c r="G11" s="10">
        <f>E11*F11</f>
        <v>0</v>
      </c>
      <c r="H11" s="439"/>
    </row>
    <row r="12" spans="1:8" ht="279.5">
      <c r="A12" s="8">
        <f t="shared" si="0"/>
        <v>7</v>
      </c>
      <c r="B12" s="379" t="s">
        <v>336</v>
      </c>
      <c r="C12" s="443" t="s">
        <v>53</v>
      </c>
      <c r="D12" s="14" t="s">
        <v>8</v>
      </c>
      <c r="E12" s="377"/>
      <c r="F12" s="447">
        <f>'SR Flexible Pavement'!K30+'SR Flexible Pavement'!M30+Junctions!Q8</f>
        <v>9716</v>
      </c>
      <c r="G12" s="378">
        <f>E12*F12</f>
        <v>0</v>
      </c>
      <c r="H12" s="34"/>
    </row>
    <row r="13" spans="1:8" ht="365.5">
      <c r="A13" s="8">
        <f t="shared" si="0"/>
        <v>8</v>
      </c>
      <c r="B13" s="379" t="s">
        <v>337</v>
      </c>
      <c r="C13" s="443" t="s">
        <v>22</v>
      </c>
      <c r="D13" s="14" t="s">
        <v>9</v>
      </c>
      <c r="E13" s="11"/>
      <c r="F13" s="447">
        <f>'SR Flexible Pavement'!L30+Junctions!R8</f>
        <v>182.39999999999998</v>
      </c>
      <c r="G13" s="378">
        <f>E13*F13</f>
        <v>0</v>
      </c>
      <c r="H13" s="34"/>
    </row>
    <row r="14" spans="1:8" ht="231" customHeight="1">
      <c r="A14" s="8">
        <f t="shared" si="0"/>
        <v>9</v>
      </c>
      <c r="B14" s="379" t="s">
        <v>342</v>
      </c>
      <c r="C14" s="444" t="s">
        <v>21</v>
      </c>
      <c r="D14" s="14" t="s">
        <v>9</v>
      </c>
      <c r="E14" s="11"/>
      <c r="F14" s="447">
        <f>'SR Flexible Pavement'!N30+Junctions!S8</f>
        <v>242.72000000000003</v>
      </c>
      <c r="G14" s="378">
        <f t="shared" ref="G14" si="2">E14*F14</f>
        <v>0</v>
      </c>
      <c r="H14" s="34"/>
    </row>
    <row r="15" spans="1:8" s="15" customFormat="1" ht="22" customHeight="1">
      <c r="A15" s="16"/>
      <c r="B15" s="17"/>
      <c r="C15" s="445"/>
      <c r="D15" s="17"/>
      <c r="E15" s="18" t="s">
        <v>12</v>
      </c>
      <c r="F15" s="19"/>
      <c r="G15" s="18">
        <f>SUM(G6:G14)</f>
        <v>0</v>
      </c>
    </row>
  </sheetData>
  <autoFilter ref="A4:N15" xr:uid="{345C8904-AC66-4EA3-B421-8DFB31193802}"/>
  <mergeCells count="7">
    <mergeCell ref="A1:G1"/>
    <mergeCell ref="A2:G2"/>
    <mergeCell ref="A3:A4"/>
    <mergeCell ref="B3:B4"/>
    <mergeCell ref="D3:D4"/>
    <mergeCell ref="E3:E4"/>
    <mergeCell ref="F3:G3"/>
  </mergeCells>
  <printOptions horizontalCentered="1"/>
  <pageMargins left="0.11811023622047245" right="0.31496062992125984" top="0.35433070866141736" bottom="0.15748031496062992" header="0.31496062992125984" footer="0.31496062992125984"/>
  <pageSetup paperSize="9" scale="49" fitToHeight="10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0D7DD-5C0A-422B-8148-502F0F339881}">
  <dimension ref="A2:S37"/>
  <sheetViews>
    <sheetView zoomScale="85" zoomScaleNormal="85" workbookViewId="0">
      <pane xSplit="1" ySplit="2" topLeftCell="B7" activePane="bottomRight" state="frozen"/>
      <selection pane="topRight" activeCell="B1" sqref="B1"/>
      <selection pane="bottomLeft" activeCell="A2" sqref="A2"/>
      <selection pane="bottomRight" activeCell="I13" sqref="I13"/>
    </sheetView>
  </sheetViews>
  <sheetFormatPr defaultRowHeight="14.5"/>
  <cols>
    <col min="2" max="2" width="37.7265625" customWidth="1"/>
    <col min="3" max="3" width="5.08984375" bestFit="1" customWidth="1"/>
    <col min="4" max="4" width="10.1796875" bestFit="1" customWidth="1"/>
    <col min="5" max="5" width="9.7265625" bestFit="1" customWidth="1"/>
    <col min="6" max="6" width="10.1796875" bestFit="1" customWidth="1"/>
    <col min="7" max="7" width="27.90625" bestFit="1" customWidth="1"/>
    <col min="10" max="10" width="35.453125" customWidth="1"/>
    <col min="11" max="11" width="9.7265625" customWidth="1"/>
    <col min="13" max="13" width="14.36328125" customWidth="1"/>
  </cols>
  <sheetData>
    <row r="2" spans="1:14" ht="23" customHeight="1">
      <c r="A2" s="308" t="s">
        <v>259</v>
      </c>
      <c r="B2" s="309" t="s">
        <v>260</v>
      </c>
      <c r="C2" s="308" t="s">
        <v>147</v>
      </c>
      <c r="D2" s="308" t="s">
        <v>261</v>
      </c>
      <c r="E2" s="308" t="s">
        <v>262</v>
      </c>
      <c r="F2" s="308" t="s">
        <v>263</v>
      </c>
      <c r="G2" s="308" t="s">
        <v>71</v>
      </c>
    </row>
    <row r="3" spans="1:14">
      <c r="A3" s="310">
        <v>1</v>
      </c>
      <c r="B3" s="311" t="s">
        <v>264</v>
      </c>
      <c r="C3" s="312" t="s">
        <v>9</v>
      </c>
      <c r="D3" s="313">
        <v>91.5</v>
      </c>
      <c r="E3" s="313">
        <f>M9</f>
        <v>0.14094056112265474</v>
      </c>
      <c r="F3" s="313">
        <f t="shared" ref="F3:F28" si="0">D3*(E3+1)</f>
        <v>104.3960613427229</v>
      </c>
      <c r="G3" s="314" t="s">
        <v>120</v>
      </c>
    </row>
    <row r="4" spans="1:14">
      <c r="A4" s="310">
        <v>2</v>
      </c>
      <c r="B4" s="311" t="s">
        <v>265</v>
      </c>
      <c r="C4" s="312" t="s">
        <v>9</v>
      </c>
      <c r="D4" s="313">
        <v>265</v>
      </c>
      <c r="E4" s="313">
        <f>E3</f>
        <v>0.14094056112265474</v>
      </c>
      <c r="F4" s="313">
        <f t="shared" si="0"/>
        <v>302.34924869750347</v>
      </c>
      <c r="G4" s="314" t="s">
        <v>266</v>
      </c>
      <c r="I4" s="483" t="s">
        <v>267</v>
      </c>
      <c r="J4" s="484"/>
      <c r="K4" s="484"/>
      <c r="L4" s="484"/>
      <c r="M4" s="484"/>
      <c r="N4" s="485"/>
    </row>
    <row r="5" spans="1:14">
      <c r="A5" s="310">
        <f>A4+1</f>
        <v>3</v>
      </c>
      <c r="B5" s="311" t="s">
        <v>268</v>
      </c>
      <c r="C5" s="312" t="s">
        <v>9</v>
      </c>
      <c r="D5" s="313">
        <v>146.9</v>
      </c>
      <c r="E5" s="313">
        <f>E4</f>
        <v>0.14094056112265474</v>
      </c>
      <c r="F5" s="313">
        <f t="shared" si="0"/>
        <v>167.60416842891797</v>
      </c>
      <c r="G5" s="314" t="s">
        <v>121</v>
      </c>
      <c r="I5" s="486" t="s">
        <v>1</v>
      </c>
      <c r="J5" s="487" t="s">
        <v>2</v>
      </c>
      <c r="K5" s="488" t="s">
        <v>269</v>
      </c>
      <c r="L5" s="490" t="s">
        <v>324</v>
      </c>
      <c r="M5" s="488" t="s">
        <v>270</v>
      </c>
      <c r="N5" s="492" t="s">
        <v>5</v>
      </c>
    </row>
    <row r="6" spans="1:14">
      <c r="A6" s="310">
        <f t="shared" ref="A6:A28" si="1">A5+1</f>
        <v>4</v>
      </c>
      <c r="B6" s="311" t="s">
        <v>271</v>
      </c>
      <c r="C6" s="312" t="s">
        <v>9</v>
      </c>
      <c r="D6" s="313">
        <v>175.5</v>
      </c>
      <c r="E6" s="313">
        <f>E5</f>
        <v>0.14094056112265474</v>
      </c>
      <c r="F6" s="313">
        <f t="shared" si="0"/>
        <v>200.23506847702589</v>
      </c>
      <c r="G6" s="314" t="s">
        <v>122</v>
      </c>
      <c r="I6" s="486"/>
      <c r="J6" s="487"/>
      <c r="K6" s="489"/>
      <c r="L6" s="491"/>
      <c r="M6" s="489"/>
      <c r="N6" s="492"/>
    </row>
    <row r="7" spans="1:14" ht="25">
      <c r="A7" s="310">
        <f t="shared" si="1"/>
        <v>5</v>
      </c>
      <c r="B7" s="311" t="s">
        <v>50</v>
      </c>
      <c r="C7" s="312" t="s">
        <v>9</v>
      </c>
      <c r="D7" s="313">
        <v>682.69</v>
      </c>
      <c r="E7" s="313">
        <f t="shared" ref="E7:E28" si="2">E6</f>
        <v>0.14094056112265474</v>
      </c>
      <c r="F7" s="313">
        <f t="shared" si="0"/>
        <v>778.90871167282512</v>
      </c>
      <c r="G7" s="314" t="s">
        <v>123</v>
      </c>
      <c r="I7" s="315">
        <v>1</v>
      </c>
      <c r="J7" s="316" t="s">
        <v>272</v>
      </c>
      <c r="K7" s="317">
        <v>151</v>
      </c>
      <c r="L7" s="317">
        <f>110*1.53</f>
        <v>168.3</v>
      </c>
      <c r="M7" s="318">
        <f>+(L7-K7)/K7</f>
        <v>0.11456953642384113</v>
      </c>
      <c r="N7" s="319"/>
    </row>
    <row r="8" spans="1:14">
      <c r="A8" s="310">
        <f t="shared" si="1"/>
        <v>6</v>
      </c>
      <c r="B8" s="311" t="s">
        <v>273</v>
      </c>
      <c r="C8" s="312" t="s">
        <v>9</v>
      </c>
      <c r="D8" s="313">
        <v>822.65</v>
      </c>
      <c r="E8" s="313">
        <f t="shared" si="2"/>
        <v>0.14094056112265474</v>
      </c>
      <c r="F8" s="313">
        <f t="shared" si="0"/>
        <v>938.59475260755175</v>
      </c>
      <c r="G8" s="314" t="s">
        <v>124</v>
      </c>
      <c r="I8" s="315">
        <v>2</v>
      </c>
      <c r="J8" s="320" t="s">
        <v>274</v>
      </c>
      <c r="K8" s="317">
        <v>129.4</v>
      </c>
      <c r="L8" s="317">
        <v>155.6</v>
      </c>
      <c r="M8" s="318">
        <f>+(L8-K8)/K8</f>
        <v>0.20247295208655322</v>
      </c>
      <c r="N8" s="319"/>
    </row>
    <row r="9" spans="1:14" ht="25">
      <c r="A9" s="310">
        <f t="shared" si="1"/>
        <v>7</v>
      </c>
      <c r="B9" s="311" t="s">
        <v>53</v>
      </c>
      <c r="C9" s="312" t="s">
        <v>8</v>
      </c>
      <c r="D9" s="313">
        <v>9.1</v>
      </c>
      <c r="E9" s="313">
        <f t="shared" si="2"/>
        <v>0.14094056112265474</v>
      </c>
      <c r="F9" s="313">
        <f t="shared" si="0"/>
        <v>10.382559106216156</v>
      </c>
      <c r="G9" s="314" t="s">
        <v>275</v>
      </c>
      <c r="I9" s="315">
        <v>3</v>
      </c>
      <c r="J9" s="320" t="s">
        <v>276</v>
      </c>
      <c r="K9" s="317"/>
      <c r="L9" s="317"/>
      <c r="M9" s="321">
        <f>M7*0.7+M8*0.3</f>
        <v>0.14094056112265474</v>
      </c>
      <c r="N9" s="319"/>
    </row>
    <row r="10" spans="1:14">
      <c r="A10" s="310">
        <f t="shared" si="1"/>
        <v>8</v>
      </c>
      <c r="B10" s="311" t="s">
        <v>51</v>
      </c>
      <c r="C10" s="312" t="s">
        <v>8</v>
      </c>
      <c r="D10" s="313">
        <v>26</v>
      </c>
      <c r="E10" s="313">
        <f t="shared" si="2"/>
        <v>0.14094056112265474</v>
      </c>
      <c r="F10" s="313">
        <f t="shared" si="0"/>
        <v>29.66445458918902</v>
      </c>
      <c r="G10" s="314" t="s">
        <v>119</v>
      </c>
      <c r="I10" s="322"/>
      <c r="J10" s="323"/>
      <c r="K10" s="323"/>
      <c r="L10" s="323"/>
      <c r="M10" s="323"/>
      <c r="N10" s="324"/>
    </row>
    <row r="11" spans="1:14" ht="15" thickBot="1">
      <c r="A11" s="310">
        <f t="shared" si="1"/>
        <v>9</v>
      </c>
      <c r="B11" s="311" t="s">
        <v>277</v>
      </c>
      <c r="C11" s="312" t="s">
        <v>9</v>
      </c>
      <c r="D11" s="313">
        <v>6450.6</v>
      </c>
      <c r="E11" s="313">
        <f t="shared" si="2"/>
        <v>0.14094056112265474</v>
      </c>
      <c r="F11" s="313">
        <f t="shared" si="0"/>
        <v>7359.7511835777959</v>
      </c>
      <c r="G11" s="314" t="s">
        <v>278</v>
      </c>
      <c r="I11" s="325"/>
      <c r="J11" s="326"/>
      <c r="K11" s="326"/>
      <c r="L11" s="326"/>
      <c r="M11" s="326"/>
      <c r="N11" s="327"/>
    </row>
    <row r="12" spans="1:14">
      <c r="A12" s="310">
        <f t="shared" si="1"/>
        <v>10</v>
      </c>
      <c r="B12" s="311" t="s">
        <v>279</v>
      </c>
      <c r="C12" s="312" t="s">
        <v>9</v>
      </c>
      <c r="D12" s="313">
        <v>8170.5</v>
      </c>
      <c r="E12" s="313">
        <f t="shared" si="2"/>
        <v>0.14094056112265474</v>
      </c>
      <c r="F12" s="313">
        <f t="shared" si="0"/>
        <v>9322.0548546526497</v>
      </c>
      <c r="G12" s="314" t="s">
        <v>280</v>
      </c>
    </row>
    <row r="13" spans="1:14">
      <c r="A13" s="310">
        <f t="shared" si="1"/>
        <v>11</v>
      </c>
      <c r="B13" s="311" t="s">
        <v>281</v>
      </c>
      <c r="C13" s="312" t="s">
        <v>282</v>
      </c>
      <c r="D13" s="313">
        <v>153</v>
      </c>
      <c r="E13" s="313">
        <f t="shared" si="2"/>
        <v>0.14094056112265474</v>
      </c>
      <c r="F13" s="313">
        <f t="shared" si="0"/>
        <v>174.56390585176615</v>
      </c>
      <c r="G13" s="314" t="s">
        <v>283</v>
      </c>
    </row>
    <row r="14" spans="1:14">
      <c r="A14" s="310">
        <f t="shared" si="1"/>
        <v>12</v>
      </c>
      <c r="B14" s="311" t="s">
        <v>284</v>
      </c>
      <c r="C14" s="312" t="s">
        <v>9</v>
      </c>
      <c r="D14" s="313">
        <v>579.79999999999995</v>
      </c>
      <c r="E14" s="313">
        <f t="shared" si="2"/>
        <v>0.14094056112265474</v>
      </c>
      <c r="F14" s="313">
        <f t="shared" si="0"/>
        <v>661.51733733891513</v>
      </c>
      <c r="G14" s="314" t="s">
        <v>285</v>
      </c>
    </row>
    <row r="15" spans="1:14">
      <c r="A15" s="310">
        <f t="shared" si="1"/>
        <v>13</v>
      </c>
      <c r="B15" s="311" t="s">
        <v>286</v>
      </c>
      <c r="C15" s="312" t="s">
        <v>9</v>
      </c>
      <c r="D15" s="313">
        <v>4050</v>
      </c>
      <c r="E15" s="313">
        <f t="shared" si="2"/>
        <v>0.14094056112265474</v>
      </c>
      <c r="F15" s="313">
        <f t="shared" si="0"/>
        <v>4620.8092725467513</v>
      </c>
      <c r="G15" s="314" t="s">
        <v>287</v>
      </c>
    </row>
    <row r="16" spans="1:14">
      <c r="A16" s="310">
        <f t="shared" si="1"/>
        <v>14</v>
      </c>
      <c r="B16" s="311" t="s">
        <v>288</v>
      </c>
      <c r="C16" s="312" t="s">
        <v>9</v>
      </c>
      <c r="D16" s="313">
        <v>5389</v>
      </c>
      <c r="E16" s="313">
        <f t="shared" si="2"/>
        <v>0.14094056112265474</v>
      </c>
      <c r="F16" s="313">
        <f t="shared" si="0"/>
        <v>6148.5286838899856</v>
      </c>
      <c r="G16" s="314" t="s">
        <v>289</v>
      </c>
    </row>
    <row r="17" spans="1:19" ht="25">
      <c r="A17" s="310">
        <f t="shared" si="1"/>
        <v>15</v>
      </c>
      <c r="B17" s="311" t="s">
        <v>290</v>
      </c>
      <c r="C17" s="312" t="s">
        <v>87</v>
      </c>
      <c r="D17" s="313">
        <f>60970+7000</f>
        <v>67970</v>
      </c>
      <c r="E17" s="313">
        <f t="shared" si="2"/>
        <v>0.14094056112265474</v>
      </c>
      <c r="F17" s="313">
        <f t="shared" si="0"/>
        <v>77549.72993950684</v>
      </c>
      <c r="G17" s="328" t="s">
        <v>291</v>
      </c>
    </row>
    <row r="18" spans="1:19">
      <c r="A18" s="310">
        <f t="shared" si="1"/>
        <v>16</v>
      </c>
      <c r="B18" s="311" t="s">
        <v>292</v>
      </c>
      <c r="C18" s="312" t="s">
        <v>9</v>
      </c>
      <c r="D18" s="313">
        <v>5231.18</v>
      </c>
      <c r="E18" s="313">
        <f t="shared" si="2"/>
        <v>0.14094056112265474</v>
      </c>
      <c r="F18" s="313">
        <f t="shared" si="0"/>
        <v>5968.4654445336091</v>
      </c>
      <c r="G18" s="314" t="s">
        <v>293</v>
      </c>
    </row>
    <row r="19" spans="1:19">
      <c r="A19" s="310">
        <f t="shared" si="1"/>
        <v>17</v>
      </c>
      <c r="B19" s="311" t="s">
        <v>83</v>
      </c>
      <c r="C19" s="312" t="s">
        <v>11</v>
      </c>
      <c r="D19" s="313">
        <v>104</v>
      </c>
      <c r="E19" s="313">
        <f t="shared" si="2"/>
        <v>0.14094056112265474</v>
      </c>
      <c r="F19" s="313">
        <f t="shared" si="0"/>
        <v>118.65781835675608</v>
      </c>
      <c r="G19" s="314" t="s">
        <v>294</v>
      </c>
    </row>
    <row r="20" spans="1:19">
      <c r="A20" s="310">
        <f t="shared" si="1"/>
        <v>18</v>
      </c>
      <c r="B20" s="311" t="s">
        <v>295</v>
      </c>
      <c r="C20" s="312" t="s">
        <v>9</v>
      </c>
      <c r="D20" s="313">
        <v>1041</v>
      </c>
      <c r="E20" s="313">
        <f t="shared" si="2"/>
        <v>0.14094056112265474</v>
      </c>
      <c r="F20" s="313">
        <f t="shared" si="0"/>
        <v>1187.7191241286835</v>
      </c>
      <c r="G20" s="314" t="s">
        <v>296</v>
      </c>
    </row>
    <row r="21" spans="1:19">
      <c r="A21" s="310">
        <f t="shared" si="1"/>
        <v>19</v>
      </c>
      <c r="B21" s="311" t="s">
        <v>297</v>
      </c>
      <c r="C21" s="312" t="s">
        <v>9</v>
      </c>
      <c r="D21" s="313">
        <v>355.22</v>
      </c>
      <c r="E21" s="313">
        <f t="shared" si="2"/>
        <v>0.14094056112265474</v>
      </c>
      <c r="F21" s="313">
        <f t="shared" si="0"/>
        <v>405.28490612198942</v>
      </c>
      <c r="G21" s="314" t="s">
        <v>298</v>
      </c>
    </row>
    <row r="22" spans="1:19">
      <c r="A22" s="310">
        <f t="shared" si="1"/>
        <v>20</v>
      </c>
      <c r="B22" s="311" t="s">
        <v>299</v>
      </c>
      <c r="C22" s="312" t="s">
        <v>9</v>
      </c>
      <c r="D22" s="313">
        <v>189.8</v>
      </c>
      <c r="E22" s="313">
        <f t="shared" si="2"/>
        <v>0.14094056112265474</v>
      </c>
      <c r="F22" s="313">
        <f t="shared" si="0"/>
        <v>216.55051850107986</v>
      </c>
      <c r="G22" s="314" t="s">
        <v>300</v>
      </c>
    </row>
    <row r="23" spans="1:19">
      <c r="A23" s="310">
        <f t="shared" si="1"/>
        <v>21</v>
      </c>
      <c r="B23" s="311" t="s">
        <v>301</v>
      </c>
      <c r="C23" s="312" t="s">
        <v>8</v>
      </c>
      <c r="D23" s="313">
        <v>71</v>
      </c>
      <c r="E23" s="313">
        <f t="shared" si="2"/>
        <v>0.14094056112265474</v>
      </c>
      <c r="F23" s="313">
        <f t="shared" si="0"/>
        <v>81.006779839708486</v>
      </c>
      <c r="G23" s="314" t="s">
        <v>302</v>
      </c>
    </row>
    <row r="24" spans="1:19">
      <c r="A24" s="310">
        <f t="shared" si="1"/>
        <v>22</v>
      </c>
      <c r="B24" s="311" t="s">
        <v>303</v>
      </c>
      <c r="C24" s="312" t="s">
        <v>8</v>
      </c>
      <c r="D24" s="313">
        <v>64</v>
      </c>
      <c r="E24" s="313">
        <f t="shared" si="2"/>
        <v>0.14094056112265474</v>
      </c>
      <c r="F24" s="313">
        <f t="shared" si="0"/>
        <v>73.020195911849896</v>
      </c>
      <c r="G24" s="314" t="s">
        <v>304</v>
      </c>
    </row>
    <row r="25" spans="1:19">
      <c r="A25" s="310">
        <f t="shared" si="1"/>
        <v>23</v>
      </c>
      <c r="B25" s="311" t="s">
        <v>305</v>
      </c>
      <c r="C25" s="310" t="s">
        <v>8</v>
      </c>
      <c r="D25" s="313">
        <v>427</v>
      </c>
      <c r="E25" s="313">
        <f t="shared" si="2"/>
        <v>0.14094056112265474</v>
      </c>
      <c r="F25" s="313">
        <f t="shared" si="0"/>
        <v>487.18161959937351</v>
      </c>
      <c r="G25" s="314" t="s">
        <v>134</v>
      </c>
    </row>
    <row r="26" spans="1:19">
      <c r="A26" s="310">
        <f t="shared" si="1"/>
        <v>24</v>
      </c>
      <c r="B26" s="311" t="s">
        <v>306</v>
      </c>
      <c r="C26" s="310" t="s">
        <v>282</v>
      </c>
      <c r="D26" s="329">
        <v>3388</v>
      </c>
      <c r="E26" s="313">
        <f t="shared" si="2"/>
        <v>0.14094056112265474</v>
      </c>
      <c r="F26" s="313">
        <f t="shared" si="0"/>
        <v>3865.5066210835539</v>
      </c>
      <c r="G26" s="314" t="s">
        <v>307</v>
      </c>
    </row>
    <row r="27" spans="1:19">
      <c r="A27" s="310">
        <f t="shared" si="1"/>
        <v>25</v>
      </c>
      <c r="B27" s="311" t="s">
        <v>145</v>
      </c>
      <c r="C27" s="310" t="s">
        <v>282</v>
      </c>
      <c r="D27" s="329">
        <v>3129</v>
      </c>
      <c r="E27" s="313">
        <f t="shared" si="2"/>
        <v>0.14094056112265474</v>
      </c>
      <c r="F27" s="313">
        <f t="shared" si="0"/>
        <v>3570.0030157527863</v>
      </c>
      <c r="G27" s="314" t="s">
        <v>308</v>
      </c>
    </row>
    <row r="28" spans="1:19">
      <c r="A28" s="310">
        <f t="shared" si="1"/>
        <v>26</v>
      </c>
      <c r="B28" s="311" t="s">
        <v>313</v>
      </c>
      <c r="C28" s="310" t="s">
        <v>11</v>
      </c>
      <c r="D28" s="329">
        <v>619</v>
      </c>
      <c r="E28" s="313">
        <f t="shared" si="2"/>
        <v>0.14094056112265474</v>
      </c>
      <c r="F28" s="313">
        <f t="shared" si="0"/>
        <v>706.24220733492325</v>
      </c>
      <c r="G28" s="314" t="s">
        <v>314</v>
      </c>
    </row>
    <row r="30" spans="1:19" ht="20">
      <c r="K30" s="495" t="s">
        <v>325</v>
      </c>
      <c r="L30" s="496"/>
      <c r="M30" s="496"/>
      <c r="N30" s="496"/>
      <c r="O30" s="496"/>
      <c r="P30" s="496"/>
      <c r="Q30" s="496"/>
      <c r="R30" s="497"/>
      <c r="S30" s="358"/>
    </row>
    <row r="31" spans="1:19" ht="15.5">
      <c r="K31" s="359">
        <v>3.29</v>
      </c>
      <c r="L31" s="498" t="s">
        <v>326</v>
      </c>
      <c r="M31" s="498"/>
      <c r="N31" s="359"/>
      <c r="O31" s="360"/>
      <c r="P31" s="361"/>
      <c r="Q31" s="362"/>
      <c r="R31" s="362"/>
      <c r="S31" s="358"/>
    </row>
    <row r="32" spans="1:19" ht="15.5">
      <c r="K32" s="363"/>
      <c r="L32" s="499" t="s">
        <v>327</v>
      </c>
      <c r="M32" s="499"/>
      <c r="N32" s="364" t="s">
        <v>328</v>
      </c>
      <c r="O32" s="365"/>
      <c r="P32" s="361"/>
      <c r="Q32" s="364"/>
      <c r="R32" s="366">
        <v>26</v>
      </c>
      <c r="S32" s="367"/>
    </row>
    <row r="33" spans="11:19" ht="15.5">
      <c r="K33" s="368"/>
      <c r="L33" s="500" t="s">
        <v>329</v>
      </c>
      <c r="M33" s="500"/>
      <c r="N33" s="500"/>
      <c r="O33" s="500"/>
      <c r="P33" s="500"/>
      <c r="Q33" s="370"/>
      <c r="R33" s="370">
        <f>SUM(R32:R32)</f>
        <v>26</v>
      </c>
      <c r="S33" s="358"/>
    </row>
    <row r="34" spans="11:19" ht="15.5">
      <c r="K34" s="368"/>
      <c r="L34" s="501" t="s">
        <v>330</v>
      </c>
      <c r="M34" s="502"/>
      <c r="N34" s="369"/>
      <c r="O34" s="369"/>
      <c r="P34" s="371"/>
      <c r="Q34" s="370"/>
      <c r="R34" s="370">
        <f>ROUND((SUM(R33:R33)),0)</f>
        <v>26</v>
      </c>
      <c r="S34" s="358"/>
    </row>
    <row r="35" spans="11:19" ht="15.5">
      <c r="K35" s="368"/>
      <c r="L35" s="493" t="s">
        <v>331</v>
      </c>
      <c r="M35" s="494"/>
      <c r="N35" s="369" t="s">
        <v>87</v>
      </c>
      <c r="O35" s="369">
        <f>1*0.65/1000</f>
        <v>6.4999999999999997E-4</v>
      </c>
      <c r="P35" s="372">
        <v>42000</v>
      </c>
      <c r="Q35" s="370"/>
      <c r="R35" s="373">
        <f>-O35*P35</f>
        <v>-27.299999999999997</v>
      </c>
      <c r="S35" s="367"/>
    </row>
    <row r="36" spans="11:19" ht="15.5">
      <c r="K36" s="368"/>
      <c r="L36" s="493" t="s">
        <v>332</v>
      </c>
      <c r="M36" s="494"/>
      <c r="N36" s="369" t="s">
        <v>87</v>
      </c>
      <c r="O36" s="369">
        <f>1*0.65/1000</f>
        <v>6.4999999999999997E-4</v>
      </c>
      <c r="P36" s="374">
        <v>66552</v>
      </c>
      <c r="Q36" s="370"/>
      <c r="R36" s="373">
        <f>O36*P36</f>
        <v>43.258800000000001</v>
      </c>
      <c r="S36" s="375"/>
    </row>
    <row r="37" spans="11:19" ht="15.5">
      <c r="K37" s="368"/>
      <c r="L37" s="493" t="s">
        <v>333</v>
      </c>
      <c r="M37" s="494"/>
      <c r="N37" s="369"/>
      <c r="O37" s="369"/>
      <c r="P37" s="371"/>
      <c r="Q37" s="370"/>
      <c r="R37" s="376">
        <f>R34+R35+R36</f>
        <v>41.958800000000004</v>
      </c>
      <c r="S37" s="358"/>
    </row>
  </sheetData>
  <mergeCells count="15">
    <mergeCell ref="L35:M35"/>
    <mergeCell ref="L36:M36"/>
    <mergeCell ref="L37:M37"/>
    <mergeCell ref="K30:R30"/>
    <mergeCell ref="L31:M31"/>
    <mergeCell ref="L32:M32"/>
    <mergeCell ref="L33:P33"/>
    <mergeCell ref="L34:M34"/>
    <mergeCell ref="I4:N4"/>
    <mergeCell ref="I5:I6"/>
    <mergeCell ref="J5:J6"/>
    <mergeCell ref="K5:K6"/>
    <mergeCell ref="L5:L6"/>
    <mergeCell ref="M5:M6"/>
    <mergeCell ref="N5:N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D7961-BED3-4384-B2F1-E65BE9AE043B}">
  <sheetPr>
    <tabColor theme="9" tint="0.39997558519241921"/>
    <pageSetUpPr fitToPage="1"/>
  </sheetPr>
  <dimension ref="A1:T34"/>
  <sheetViews>
    <sheetView zoomScale="70" zoomScaleNormal="70" zoomScaleSheetLayoutView="70" workbookViewId="0">
      <pane ySplit="4" topLeftCell="A27" activePane="bottomLeft" state="frozen"/>
      <selection activeCell="L41" sqref="L41"/>
      <selection pane="bottomLeft" activeCell="J31" sqref="J31"/>
    </sheetView>
  </sheetViews>
  <sheetFormatPr defaultColWidth="8.90625" defaultRowHeight="39.5" customHeight="1"/>
  <cols>
    <col min="1" max="1" width="8.90625" style="1"/>
    <col min="2" max="2" width="12.1796875" style="1" bestFit="1" customWidth="1"/>
    <col min="3" max="3" width="10.26953125" style="1" customWidth="1"/>
    <col min="4" max="4" width="8.90625" style="1"/>
    <col min="5" max="5" width="10" style="1" bestFit="1" customWidth="1"/>
    <col min="6" max="9" width="9.26953125" style="1" customWidth="1"/>
    <col min="10" max="10" width="11.54296875" style="1" customWidth="1"/>
    <col min="11" max="12" width="11.26953125" style="1" customWidth="1"/>
    <col min="13" max="13" width="20.1796875" style="1" bestFit="1" customWidth="1"/>
    <col min="14" max="14" width="11.26953125" style="1" customWidth="1"/>
    <col min="15" max="15" width="11.90625" style="1" customWidth="1"/>
    <col min="16" max="16" width="15" style="1" customWidth="1"/>
    <col min="17" max="17" width="26.54296875" style="1" customWidth="1"/>
    <col min="18" max="18" width="11.36328125" style="1" customWidth="1"/>
    <col min="19" max="16384" width="8.90625" style="1"/>
  </cols>
  <sheetData>
    <row r="1" spans="1:20" ht="22" thickBot="1">
      <c r="A1" s="513" t="s">
        <v>13</v>
      </c>
      <c r="B1" s="514"/>
      <c r="C1" s="514"/>
      <c r="D1" s="514"/>
      <c r="E1" s="514"/>
      <c r="F1" s="514"/>
      <c r="G1" s="514"/>
      <c r="H1" s="514"/>
      <c r="I1" s="514"/>
      <c r="J1" s="514"/>
      <c r="K1" s="514"/>
      <c r="L1" s="514"/>
      <c r="M1" s="514"/>
      <c r="N1" s="514"/>
      <c r="O1" s="514"/>
      <c r="P1" s="514"/>
      <c r="Q1" s="515"/>
      <c r="R1" s="305"/>
    </row>
    <row r="2" spans="1:20" ht="21.5">
      <c r="A2" s="516" t="s">
        <v>14</v>
      </c>
      <c r="B2" s="517"/>
      <c r="C2" s="517"/>
      <c r="D2" s="517"/>
      <c r="E2" s="517"/>
      <c r="F2" s="517"/>
      <c r="G2" s="517"/>
      <c r="H2" s="517"/>
      <c r="I2" s="517"/>
      <c r="J2" s="517"/>
      <c r="K2" s="517"/>
      <c r="L2" s="517"/>
      <c r="M2" s="517"/>
      <c r="N2" s="517"/>
      <c r="O2" s="517"/>
      <c r="P2" s="518"/>
      <c r="Q2" s="519"/>
      <c r="R2" s="305"/>
    </row>
    <row r="3" spans="1:20" ht="21.5">
      <c r="A3" s="520" t="s">
        <v>15</v>
      </c>
      <c r="B3" s="522" t="s">
        <v>16</v>
      </c>
      <c r="C3" s="522"/>
      <c r="D3" s="523" t="s">
        <v>17</v>
      </c>
      <c r="E3" s="509" t="s">
        <v>18</v>
      </c>
      <c r="F3" s="509" t="s">
        <v>19</v>
      </c>
      <c r="G3" s="509" t="s">
        <v>20</v>
      </c>
      <c r="H3" s="509" t="s">
        <v>21</v>
      </c>
      <c r="I3" s="509" t="s">
        <v>22</v>
      </c>
      <c r="J3" s="509" t="s">
        <v>23</v>
      </c>
      <c r="K3" s="509" t="s">
        <v>24</v>
      </c>
      <c r="L3" s="509" t="s">
        <v>22</v>
      </c>
      <c r="M3" s="509" t="s">
        <v>24</v>
      </c>
      <c r="N3" s="510" t="s">
        <v>25</v>
      </c>
      <c r="O3" s="511" t="s">
        <v>5</v>
      </c>
      <c r="P3" s="525" t="s">
        <v>26</v>
      </c>
      <c r="Q3" s="527" t="s">
        <v>27</v>
      </c>
      <c r="R3" s="305"/>
    </row>
    <row r="4" spans="1:20" ht="22" thickBot="1">
      <c r="A4" s="521"/>
      <c r="B4" s="22" t="s">
        <v>28</v>
      </c>
      <c r="C4" s="23" t="s">
        <v>29</v>
      </c>
      <c r="D4" s="524"/>
      <c r="E4" s="509"/>
      <c r="F4" s="509"/>
      <c r="G4" s="509"/>
      <c r="H4" s="509"/>
      <c r="I4" s="509"/>
      <c r="J4" s="509"/>
      <c r="K4" s="509"/>
      <c r="L4" s="509"/>
      <c r="M4" s="509"/>
      <c r="N4" s="510"/>
      <c r="O4" s="512"/>
      <c r="P4" s="526"/>
      <c r="Q4" s="528"/>
      <c r="R4" s="305"/>
    </row>
    <row r="5" spans="1:20" ht="22" thickBot="1">
      <c r="A5" s="503" t="s">
        <v>30</v>
      </c>
      <c r="B5" s="504"/>
      <c r="C5" s="504"/>
      <c r="D5" s="504"/>
      <c r="E5" s="504"/>
      <c r="F5" s="504"/>
      <c r="G5" s="504"/>
      <c r="H5" s="504"/>
      <c r="I5" s="504"/>
      <c r="J5" s="504"/>
      <c r="K5" s="504"/>
      <c r="L5" s="504"/>
      <c r="M5" s="504"/>
      <c r="N5" s="504"/>
      <c r="O5" s="504"/>
      <c r="P5" s="504"/>
      <c r="Q5" s="505"/>
      <c r="R5" s="306"/>
    </row>
    <row r="6" spans="1:20" s="15" customFormat="1" ht="21.5">
      <c r="A6" s="389">
        <v>1</v>
      </c>
      <c r="B6" s="390">
        <v>637700</v>
      </c>
      <c r="C6" s="390">
        <v>637740</v>
      </c>
      <c r="D6" s="391" t="s">
        <v>31</v>
      </c>
      <c r="E6" s="392">
        <f>(C6-B6)</f>
        <v>40</v>
      </c>
      <c r="F6" s="392">
        <v>3.5</v>
      </c>
      <c r="G6" s="392"/>
      <c r="H6" s="393"/>
      <c r="I6" s="392">
        <v>0.05</v>
      </c>
      <c r="J6" s="394">
        <f t="shared" ref="J6:J14" si="0">E6*F6</f>
        <v>140</v>
      </c>
      <c r="K6" s="395">
        <f t="shared" ref="K6:K14" si="1">E6*F6</f>
        <v>140</v>
      </c>
      <c r="L6" s="396">
        <f t="shared" ref="L6:L14" si="2">E6*F6*I6</f>
        <v>7</v>
      </c>
      <c r="M6" s="395"/>
      <c r="N6" s="397">
        <f>E6*F6*H6/1000</f>
        <v>0</v>
      </c>
      <c r="O6" s="398" t="s">
        <v>32</v>
      </c>
      <c r="P6" s="399" t="s">
        <v>33</v>
      </c>
      <c r="Q6" s="400" t="s">
        <v>34</v>
      </c>
      <c r="R6" s="401"/>
    </row>
    <row r="7" spans="1:20" s="15" customFormat="1" ht="21.5">
      <c r="A7" s="402">
        <v>2</v>
      </c>
      <c r="B7" s="390">
        <v>637640</v>
      </c>
      <c r="C7" s="390">
        <v>637720</v>
      </c>
      <c r="D7" s="391" t="s">
        <v>35</v>
      </c>
      <c r="E7" s="392">
        <f>(C7-B7)</f>
        <v>80</v>
      </c>
      <c r="F7" s="392">
        <v>3.5</v>
      </c>
      <c r="G7" s="392"/>
      <c r="H7" s="403"/>
      <c r="I7" s="392">
        <v>0.05</v>
      </c>
      <c r="J7" s="394">
        <f t="shared" si="0"/>
        <v>280</v>
      </c>
      <c r="K7" s="395">
        <f t="shared" si="1"/>
        <v>280</v>
      </c>
      <c r="L7" s="396">
        <f t="shared" si="2"/>
        <v>14</v>
      </c>
      <c r="M7" s="395"/>
      <c r="N7" s="397"/>
      <c r="O7" s="356" t="s">
        <v>32</v>
      </c>
      <c r="P7" s="404" t="s">
        <v>33</v>
      </c>
      <c r="Q7" s="405" t="s">
        <v>34</v>
      </c>
      <c r="R7" s="401"/>
    </row>
    <row r="8" spans="1:20" s="15" customFormat="1" ht="21.5">
      <c r="A8" s="389">
        <v>3</v>
      </c>
      <c r="B8" s="390">
        <v>637540</v>
      </c>
      <c r="C8" s="390">
        <v>637640</v>
      </c>
      <c r="D8" s="391" t="s">
        <v>35</v>
      </c>
      <c r="E8" s="392">
        <v>100</v>
      </c>
      <c r="F8" s="392">
        <v>3.5</v>
      </c>
      <c r="G8" s="392"/>
      <c r="H8" s="403"/>
      <c r="I8" s="392">
        <v>0.05</v>
      </c>
      <c r="J8" s="394">
        <f t="shared" si="0"/>
        <v>350</v>
      </c>
      <c r="K8" s="395">
        <f t="shared" si="1"/>
        <v>350</v>
      </c>
      <c r="L8" s="396">
        <f t="shared" si="2"/>
        <v>17.5</v>
      </c>
      <c r="M8" s="395"/>
      <c r="N8" s="397"/>
      <c r="O8" s="356" t="s">
        <v>32</v>
      </c>
      <c r="P8" s="404" t="s">
        <v>33</v>
      </c>
      <c r="Q8" s="405" t="s">
        <v>34</v>
      </c>
      <c r="R8" s="401"/>
    </row>
    <row r="9" spans="1:20" s="15" customFormat="1" ht="21.5">
      <c r="A9" s="406">
        <v>4</v>
      </c>
      <c r="B9" s="407">
        <v>647200</v>
      </c>
      <c r="C9" s="407">
        <v>647305</v>
      </c>
      <c r="D9" s="408" t="s">
        <v>31</v>
      </c>
      <c r="E9" s="392">
        <f t="shared" ref="E9:E14" si="3">(C9-B9)</f>
        <v>105</v>
      </c>
      <c r="F9" s="409">
        <v>2</v>
      </c>
      <c r="G9" s="392"/>
      <c r="H9" s="410"/>
      <c r="I9" s="411">
        <v>0.05</v>
      </c>
      <c r="J9" s="394">
        <f t="shared" si="0"/>
        <v>210</v>
      </c>
      <c r="K9" s="395">
        <f t="shared" si="1"/>
        <v>210</v>
      </c>
      <c r="L9" s="396">
        <f t="shared" si="2"/>
        <v>10.5</v>
      </c>
      <c r="M9" s="410"/>
      <c r="N9" s="412"/>
      <c r="O9" s="356" t="s">
        <v>32</v>
      </c>
      <c r="P9" s="404" t="s">
        <v>33</v>
      </c>
      <c r="Q9" s="405" t="s">
        <v>255</v>
      </c>
      <c r="R9" s="401"/>
    </row>
    <row r="10" spans="1:20" s="15" customFormat="1" ht="21.5">
      <c r="A10" s="413">
        <v>5</v>
      </c>
      <c r="B10" s="407">
        <v>647350</v>
      </c>
      <c r="C10" s="407">
        <v>647355</v>
      </c>
      <c r="D10" s="408" t="s">
        <v>31</v>
      </c>
      <c r="E10" s="392">
        <f t="shared" si="3"/>
        <v>5</v>
      </c>
      <c r="F10" s="409">
        <v>2</v>
      </c>
      <c r="G10" s="392"/>
      <c r="H10" s="410"/>
      <c r="I10" s="411">
        <v>0.05</v>
      </c>
      <c r="J10" s="394">
        <f t="shared" si="0"/>
        <v>10</v>
      </c>
      <c r="K10" s="395">
        <f t="shared" si="1"/>
        <v>10</v>
      </c>
      <c r="L10" s="396">
        <f t="shared" si="2"/>
        <v>0.5</v>
      </c>
      <c r="M10" s="410"/>
      <c r="N10" s="412"/>
      <c r="O10" s="356" t="s">
        <v>32</v>
      </c>
      <c r="P10" s="404" t="s">
        <v>33</v>
      </c>
      <c r="Q10" s="405" t="s">
        <v>255</v>
      </c>
      <c r="R10" s="401"/>
    </row>
    <row r="11" spans="1:20" s="15" customFormat="1" ht="21.5">
      <c r="A11" s="406">
        <v>6</v>
      </c>
      <c r="B11" s="407">
        <v>647420</v>
      </c>
      <c r="C11" s="407">
        <v>647428</v>
      </c>
      <c r="D11" s="408" t="s">
        <v>31</v>
      </c>
      <c r="E11" s="392">
        <f t="shared" si="3"/>
        <v>8</v>
      </c>
      <c r="F11" s="409">
        <v>2</v>
      </c>
      <c r="G11" s="392"/>
      <c r="H11" s="410"/>
      <c r="I11" s="411">
        <v>0.05</v>
      </c>
      <c r="J11" s="394">
        <f t="shared" si="0"/>
        <v>16</v>
      </c>
      <c r="K11" s="395">
        <f t="shared" si="1"/>
        <v>16</v>
      </c>
      <c r="L11" s="396">
        <f t="shared" si="2"/>
        <v>0.8</v>
      </c>
      <c r="M11" s="410"/>
      <c r="N11" s="412"/>
      <c r="O11" s="356" t="s">
        <v>32</v>
      </c>
      <c r="P11" s="404" t="s">
        <v>33</v>
      </c>
      <c r="Q11" s="405" t="s">
        <v>255</v>
      </c>
      <c r="R11" s="401"/>
    </row>
    <row r="12" spans="1:20" s="15" customFormat="1" ht="21.5">
      <c r="A12" s="413">
        <v>7</v>
      </c>
      <c r="B12" s="407">
        <v>647650</v>
      </c>
      <c r="C12" s="407">
        <v>647668</v>
      </c>
      <c r="D12" s="408" t="s">
        <v>31</v>
      </c>
      <c r="E12" s="392">
        <f t="shared" si="3"/>
        <v>18</v>
      </c>
      <c r="F12" s="409">
        <v>2</v>
      </c>
      <c r="G12" s="392"/>
      <c r="H12" s="410"/>
      <c r="I12" s="411">
        <v>0.05</v>
      </c>
      <c r="J12" s="394">
        <f t="shared" si="0"/>
        <v>36</v>
      </c>
      <c r="K12" s="395">
        <f t="shared" si="1"/>
        <v>36</v>
      </c>
      <c r="L12" s="396">
        <f t="shared" si="2"/>
        <v>1.8</v>
      </c>
      <c r="M12" s="410"/>
      <c r="N12" s="412"/>
      <c r="O12" s="356" t="s">
        <v>32</v>
      </c>
      <c r="P12" s="404" t="s">
        <v>33</v>
      </c>
      <c r="Q12" s="405" t="s">
        <v>255</v>
      </c>
      <c r="R12" s="401"/>
    </row>
    <row r="13" spans="1:20" s="15" customFormat="1" ht="21.5">
      <c r="A13" s="406">
        <v>8</v>
      </c>
      <c r="B13" s="414">
        <v>676661</v>
      </c>
      <c r="C13" s="414">
        <v>676800</v>
      </c>
      <c r="D13" s="415" t="s">
        <v>31</v>
      </c>
      <c r="E13" s="392">
        <f t="shared" si="3"/>
        <v>139</v>
      </c>
      <c r="F13" s="392">
        <v>3.5</v>
      </c>
      <c r="G13" s="392"/>
      <c r="H13" s="403"/>
      <c r="I13" s="392">
        <v>0.05</v>
      </c>
      <c r="J13" s="394">
        <f t="shared" si="0"/>
        <v>486.5</v>
      </c>
      <c r="K13" s="395">
        <f t="shared" si="1"/>
        <v>486.5</v>
      </c>
      <c r="L13" s="396">
        <f t="shared" si="2"/>
        <v>24.325000000000003</v>
      </c>
      <c r="M13" s="395"/>
      <c r="N13" s="397"/>
      <c r="O13" s="356" t="s">
        <v>32</v>
      </c>
      <c r="P13" s="404" t="s">
        <v>33</v>
      </c>
      <c r="Q13" s="405" t="s">
        <v>34</v>
      </c>
      <c r="R13" s="401"/>
    </row>
    <row r="14" spans="1:20" s="15" customFormat="1" ht="21.5">
      <c r="A14" s="389">
        <v>9</v>
      </c>
      <c r="B14" s="390">
        <v>676805</v>
      </c>
      <c r="C14" s="390">
        <v>676822</v>
      </c>
      <c r="D14" s="391" t="s">
        <v>31</v>
      </c>
      <c r="E14" s="392">
        <f t="shared" si="3"/>
        <v>17</v>
      </c>
      <c r="F14" s="392">
        <v>3.5</v>
      </c>
      <c r="G14" s="392"/>
      <c r="H14" s="403"/>
      <c r="I14" s="392">
        <v>0.05</v>
      </c>
      <c r="J14" s="394">
        <f t="shared" si="0"/>
        <v>59.5</v>
      </c>
      <c r="K14" s="395">
        <f t="shared" si="1"/>
        <v>59.5</v>
      </c>
      <c r="L14" s="396">
        <f t="shared" si="2"/>
        <v>2.9750000000000001</v>
      </c>
      <c r="M14" s="395"/>
      <c r="N14" s="397"/>
      <c r="O14" s="356" t="s">
        <v>32</v>
      </c>
      <c r="P14" s="404" t="s">
        <v>33</v>
      </c>
      <c r="Q14" s="405" t="s">
        <v>34</v>
      </c>
      <c r="R14" s="401"/>
    </row>
    <row r="15" spans="1:20" s="15" customFormat="1" ht="21.5">
      <c r="A15" s="389"/>
      <c r="B15" s="416" t="s">
        <v>312</v>
      </c>
      <c r="C15" s="417"/>
      <c r="D15" s="391"/>
      <c r="E15" s="392"/>
      <c r="F15" s="392"/>
      <c r="G15" s="392"/>
      <c r="H15" s="403"/>
      <c r="I15" s="392"/>
      <c r="J15" s="394"/>
      <c r="K15" s="395"/>
      <c r="L15" s="396"/>
      <c r="M15" s="395"/>
      <c r="N15" s="397"/>
      <c r="O15" s="356"/>
      <c r="P15" s="404"/>
      <c r="Q15" s="405"/>
      <c r="R15" s="401"/>
    </row>
    <row r="16" spans="1:20" s="15" customFormat="1" ht="43">
      <c r="A16" s="402">
        <v>10</v>
      </c>
      <c r="B16" s="390">
        <v>676945</v>
      </c>
      <c r="C16" s="390">
        <v>677000</v>
      </c>
      <c r="D16" s="391" t="s">
        <v>31</v>
      </c>
      <c r="E16" s="392">
        <f t="shared" ref="E16" si="4">(C16-B16)</f>
        <v>55</v>
      </c>
      <c r="F16" s="418">
        <v>2</v>
      </c>
      <c r="G16" s="392"/>
      <c r="H16" s="403"/>
      <c r="I16" s="392">
        <v>0.05</v>
      </c>
      <c r="J16" s="394">
        <f t="shared" ref="J16" si="5">E16*F16</f>
        <v>110</v>
      </c>
      <c r="K16" s="395">
        <f t="shared" ref="K16" si="6">E16*F16</f>
        <v>110</v>
      </c>
      <c r="L16" s="396">
        <f t="shared" ref="L16" si="7">E16*F16*I16</f>
        <v>5.5</v>
      </c>
      <c r="M16" s="395"/>
      <c r="N16" s="397"/>
      <c r="O16" s="356" t="s">
        <v>32</v>
      </c>
      <c r="P16" s="404" t="s">
        <v>33</v>
      </c>
      <c r="Q16" s="405" t="s">
        <v>257</v>
      </c>
      <c r="R16" s="401"/>
      <c r="T16" s="419"/>
    </row>
    <row r="17" spans="1:18" s="15" customFormat="1" ht="39.5" customHeight="1" thickBot="1">
      <c r="A17" s="389"/>
      <c r="B17" s="420"/>
      <c r="C17" s="420"/>
      <c r="D17" s="421"/>
      <c r="E17" s="422"/>
      <c r="F17" s="422"/>
      <c r="G17" s="423"/>
      <c r="H17" s="424"/>
      <c r="I17" s="425"/>
      <c r="J17" s="426"/>
      <c r="K17" s="427"/>
      <c r="L17" s="428"/>
      <c r="M17" s="429"/>
      <c r="N17" s="430"/>
      <c r="O17" s="431"/>
      <c r="P17" s="432"/>
      <c r="Q17" s="433"/>
      <c r="R17" s="401"/>
    </row>
    <row r="18" spans="1:18" ht="22.5" customHeight="1" thickBot="1">
      <c r="A18" s="503" t="s">
        <v>36</v>
      </c>
      <c r="B18" s="504"/>
      <c r="C18" s="504"/>
      <c r="D18" s="504"/>
      <c r="E18" s="504"/>
      <c r="F18" s="504"/>
      <c r="G18" s="504"/>
      <c r="H18" s="504"/>
      <c r="I18" s="504"/>
      <c r="J18" s="504"/>
      <c r="K18" s="504"/>
      <c r="L18" s="504"/>
      <c r="M18" s="504"/>
      <c r="N18" s="504"/>
      <c r="O18" s="504"/>
      <c r="P18" s="504"/>
      <c r="Q18" s="505"/>
      <c r="R18" s="306"/>
    </row>
    <row r="19" spans="1:18" s="15" customFormat="1" ht="21.5">
      <c r="A19" s="389">
        <v>1</v>
      </c>
      <c r="B19" s="416">
        <v>647350</v>
      </c>
      <c r="C19" s="416">
        <v>647355</v>
      </c>
      <c r="D19" s="417" t="s">
        <v>31</v>
      </c>
      <c r="E19" s="392">
        <f t="shared" ref="E19:E22" si="8">(C19-B19)</f>
        <v>5</v>
      </c>
      <c r="F19" s="434">
        <v>2</v>
      </c>
      <c r="G19" s="392"/>
      <c r="H19" s="403">
        <v>0.04</v>
      </c>
      <c r="I19" s="393"/>
      <c r="J19" s="393"/>
      <c r="K19" s="395"/>
      <c r="L19" s="396"/>
      <c r="M19" s="395">
        <f t="shared" ref="M19:M29" si="9">E19*F19</f>
        <v>10</v>
      </c>
      <c r="N19" s="397">
        <f>E19*F19*H19</f>
        <v>0.4</v>
      </c>
      <c r="O19" s="356" t="s">
        <v>32</v>
      </c>
      <c r="P19" s="404" t="s">
        <v>33</v>
      </c>
      <c r="Q19" s="405" t="s">
        <v>255</v>
      </c>
      <c r="R19" s="401"/>
    </row>
    <row r="20" spans="1:18" s="15" customFormat="1" ht="21.5">
      <c r="A20" s="402">
        <v>2</v>
      </c>
      <c r="B20" s="416">
        <v>647420</v>
      </c>
      <c r="C20" s="416">
        <v>647428</v>
      </c>
      <c r="D20" s="417" t="s">
        <v>31</v>
      </c>
      <c r="E20" s="392">
        <f t="shared" si="8"/>
        <v>8</v>
      </c>
      <c r="F20" s="434">
        <v>2</v>
      </c>
      <c r="G20" s="392"/>
      <c r="H20" s="403">
        <v>0.04</v>
      </c>
      <c r="I20" s="393"/>
      <c r="J20" s="393"/>
      <c r="K20" s="395"/>
      <c r="L20" s="396"/>
      <c r="M20" s="395">
        <f t="shared" si="9"/>
        <v>16</v>
      </c>
      <c r="N20" s="397">
        <f t="shared" ref="N20:N29" si="10">E20*F20*H20</f>
        <v>0.64</v>
      </c>
      <c r="O20" s="356" t="s">
        <v>32</v>
      </c>
      <c r="P20" s="404" t="s">
        <v>33</v>
      </c>
      <c r="Q20" s="405" t="s">
        <v>255</v>
      </c>
      <c r="R20" s="401"/>
    </row>
    <row r="21" spans="1:18" s="15" customFormat="1" ht="21.5">
      <c r="A21" s="389">
        <v>3</v>
      </c>
      <c r="B21" s="416">
        <v>647650</v>
      </c>
      <c r="C21" s="416">
        <v>647668</v>
      </c>
      <c r="D21" s="417" t="s">
        <v>31</v>
      </c>
      <c r="E21" s="392">
        <f t="shared" si="8"/>
        <v>18</v>
      </c>
      <c r="F21" s="434">
        <v>2</v>
      </c>
      <c r="G21" s="392"/>
      <c r="H21" s="403">
        <v>0.04</v>
      </c>
      <c r="I21" s="393"/>
      <c r="J21" s="393"/>
      <c r="K21" s="395"/>
      <c r="L21" s="396"/>
      <c r="M21" s="395">
        <f t="shared" si="9"/>
        <v>36</v>
      </c>
      <c r="N21" s="397">
        <f t="shared" si="10"/>
        <v>1.44</v>
      </c>
      <c r="O21" s="356" t="s">
        <v>32</v>
      </c>
      <c r="P21" s="404" t="s">
        <v>33</v>
      </c>
      <c r="Q21" s="405" t="s">
        <v>255</v>
      </c>
      <c r="R21" s="401"/>
    </row>
    <row r="22" spans="1:18" s="15" customFormat="1" ht="21.5">
      <c r="A22" s="402">
        <v>4</v>
      </c>
      <c r="B22" s="390">
        <v>676805</v>
      </c>
      <c r="C22" s="390">
        <v>676822</v>
      </c>
      <c r="D22" s="391" t="s">
        <v>31</v>
      </c>
      <c r="E22" s="392">
        <f t="shared" si="8"/>
        <v>17</v>
      </c>
      <c r="F22" s="392">
        <v>3.5</v>
      </c>
      <c r="G22" s="392"/>
      <c r="H22" s="403">
        <v>0.04</v>
      </c>
      <c r="I22" s="393"/>
      <c r="J22" s="393"/>
      <c r="K22" s="395"/>
      <c r="L22" s="396"/>
      <c r="M22" s="395">
        <f t="shared" si="9"/>
        <v>59.5</v>
      </c>
      <c r="N22" s="397">
        <f t="shared" si="10"/>
        <v>2.38</v>
      </c>
      <c r="O22" s="356" t="s">
        <v>32</v>
      </c>
      <c r="P22" s="404" t="s">
        <v>33</v>
      </c>
      <c r="Q22" s="405" t="s">
        <v>34</v>
      </c>
      <c r="R22" s="401"/>
    </row>
    <row r="23" spans="1:18" s="15" customFormat="1" ht="21.5">
      <c r="A23" s="389">
        <v>5</v>
      </c>
      <c r="B23" s="390">
        <v>637700</v>
      </c>
      <c r="C23" s="390">
        <v>638000</v>
      </c>
      <c r="D23" s="391" t="s">
        <v>31</v>
      </c>
      <c r="E23" s="392">
        <f>(C23-B23)</f>
        <v>300</v>
      </c>
      <c r="F23" s="392">
        <v>3.5</v>
      </c>
      <c r="G23" s="392"/>
      <c r="H23" s="403">
        <v>0.04</v>
      </c>
      <c r="I23" s="392">
        <v>0</v>
      </c>
      <c r="J23" s="392"/>
      <c r="K23" s="395"/>
      <c r="L23" s="396">
        <v>0</v>
      </c>
      <c r="M23" s="395">
        <f t="shared" si="9"/>
        <v>1050</v>
      </c>
      <c r="N23" s="397">
        <f t="shared" si="10"/>
        <v>42</v>
      </c>
      <c r="O23" s="356" t="s">
        <v>32</v>
      </c>
      <c r="P23" s="404" t="s">
        <v>33</v>
      </c>
      <c r="Q23" s="405" t="s">
        <v>34</v>
      </c>
      <c r="R23" s="401"/>
    </row>
    <row r="24" spans="1:18" s="15" customFormat="1" ht="21.5">
      <c r="A24" s="402">
        <v>6</v>
      </c>
      <c r="B24" s="416">
        <v>637200</v>
      </c>
      <c r="C24" s="416">
        <v>637720</v>
      </c>
      <c r="D24" s="417" t="s">
        <v>35</v>
      </c>
      <c r="E24" s="392">
        <f>(C24-B24)</f>
        <v>520</v>
      </c>
      <c r="F24" s="409">
        <v>3.5</v>
      </c>
      <c r="G24" s="409"/>
      <c r="H24" s="403">
        <v>0.04</v>
      </c>
      <c r="I24" s="409">
        <v>0</v>
      </c>
      <c r="J24" s="392"/>
      <c r="K24" s="395"/>
      <c r="L24" s="435">
        <v>0</v>
      </c>
      <c r="M24" s="395">
        <f t="shared" si="9"/>
        <v>1820</v>
      </c>
      <c r="N24" s="397">
        <f t="shared" si="10"/>
        <v>72.8</v>
      </c>
      <c r="O24" s="356" t="s">
        <v>32</v>
      </c>
      <c r="P24" s="404" t="s">
        <v>33</v>
      </c>
      <c r="Q24" s="405" t="s">
        <v>34</v>
      </c>
      <c r="R24" s="401"/>
    </row>
    <row r="25" spans="1:18" s="15" customFormat="1" ht="21.5">
      <c r="A25" s="389">
        <v>7</v>
      </c>
      <c r="B25" s="416">
        <v>647200</v>
      </c>
      <c r="C25" s="416">
        <v>647305</v>
      </c>
      <c r="D25" s="417" t="s">
        <v>31</v>
      </c>
      <c r="E25" s="392">
        <f t="shared" ref="E25" si="11">(C25-B25)</f>
        <v>105</v>
      </c>
      <c r="F25" s="409">
        <v>2</v>
      </c>
      <c r="G25" s="392"/>
      <c r="H25" s="403">
        <v>0.04</v>
      </c>
      <c r="I25" s="411">
        <v>0</v>
      </c>
      <c r="J25" s="436"/>
      <c r="K25" s="395"/>
      <c r="L25" s="396">
        <v>0</v>
      </c>
      <c r="M25" s="395">
        <f t="shared" si="9"/>
        <v>210</v>
      </c>
      <c r="N25" s="397">
        <f t="shared" si="10"/>
        <v>8.4</v>
      </c>
      <c r="O25" s="356" t="s">
        <v>32</v>
      </c>
      <c r="P25" s="404" t="s">
        <v>33</v>
      </c>
      <c r="Q25" s="405" t="s">
        <v>255</v>
      </c>
      <c r="R25" s="401"/>
    </row>
    <row r="26" spans="1:18" s="15" customFormat="1" ht="21.5">
      <c r="A26" s="402">
        <v>8</v>
      </c>
      <c r="B26" s="390">
        <v>676661</v>
      </c>
      <c r="C26" s="390">
        <v>676800</v>
      </c>
      <c r="D26" s="417" t="s">
        <v>31</v>
      </c>
      <c r="E26" s="392">
        <f>(C26-B26)</f>
        <v>139</v>
      </c>
      <c r="F26" s="409">
        <v>3.5</v>
      </c>
      <c r="G26" s="409"/>
      <c r="H26" s="403">
        <v>0.04</v>
      </c>
      <c r="I26" s="409">
        <v>0</v>
      </c>
      <c r="J26" s="392"/>
      <c r="K26" s="395"/>
      <c r="L26" s="435">
        <v>0</v>
      </c>
      <c r="M26" s="395">
        <f t="shared" si="9"/>
        <v>486.5</v>
      </c>
      <c r="N26" s="397">
        <f t="shared" si="10"/>
        <v>19.46</v>
      </c>
      <c r="O26" s="356" t="s">
        <v>32</v>
      </c>
      <c r="P26" s="404" t="s">
        <v>33</v>
      </c>
      <c r="Q26" s="405" t="s">
        <v>34</v>
      </c>
      <c r="R26" s="401"/>
    </row>
    <row r="27" spans="1:18" s="15" customFormat="1" ht="43">
      <c r="A27" s="389">
        <v>9</v>
      </c>
      <c r="B27" s="390">
        <v>676945</v>
      </c>
      <c r="C27" s="390">
        <v>677000</v>
      </c>
      <c r="D27" s="391" t="s">
        <v>31</v>
      </c>
      <c r="E27" s="392">
        <f>(C27-B27)</f>
        <v>55</v>
      </c>
      <c r="F27" s="409">
        <v>2</v>
      </c>
      <c r="G27" s="409"/>
      <c r="H27" s="403">
        <v>0.04</v>
      </c>
      <c r="I27" s="409">
        <v>0</v>
      </c>
      <c r="J27" s="392"/>
      <c r="K27" s="395"/>
      <c r="L27" s="435">
        <v>0</v>
      </c>
      <c r="M27" s="395">
        <f t="shared" si="9"/>
        <v>110</v>
      </c>
      <c r="N27" s="397">
        <f t="shared" si="10"/>
        <v>4.4000000000000004</v>
      </c>
      <c r="O27" s="356" t="s">
        <v>32</v>
      </c>
      <c r="P27" s="404" t="s">
        <v>33</v>
      </c>
      <c r="Q27" s="405" t="s">
        <v>256</v>
      </c>
      <c r="R27" s="401"/>
    </row>
    <row r="28" spans="1:18" s="15" customFormat="1" ht="21.5">
      <c r="A28" s="389"/>
      <c r="B28" s="416" t="s">
        <v>312</v>
      </c>
      <c r="C28" s="390"/>
      <c r="D28" s="391"/>
      <c r="E28" s="392"/>
      <c r="F28" s="409"/>
      <c r="G28" s="409"/>
      <c r="H28" s="403"/>
      <c r="I28" s="409"/>
      <c r="J28" s="392"/>
      <c r="K28" s="395"/>
      <c r="L28" s="435"/>
      <c r="M28" s="395"/>
      <c r="N28" s="397"/>
      <c r="O28" s="356"/>
      <c r="P28" s="404"/>
      <c r="Q28" s="433"/>
      <c r="R28" s="401"/>
    </row>
    <row r="29" spans="1:18" s="15" customFormat="1" ht="21.5">
      <c r="A29" s="24">
        <v>10</v>
      </c>
      <c r="B29" s="136">
        <v>647120</v>
      </c>
      <c r="C29" s="136">
        <v>647200</v>
      </c>
      <c r="D29" s="137" t="s">
        <v>31</v>
      </c>
      <c r="E29" s="131">
        <f>(C29-B29)</f>
        <v>80</v>
      </c>
      <c r="F29" s="139">
        <v>4</v>
      </c>
      <c r="G29" s="139"/>
      <c r="H29" s="134">
        <v>0.04</v>
      </c>
      <c r="I29" s="139">
        <v>0</v>
      </c>
      <c r="J29" s="131"/>
      <c r="K29" s="132"/>
      <c r="L29" s="140">
        <v>0</v>
      </c>
      <c r="M29" s="132">
        <f t="shared" si="9"/>
        <v>320</v>
      </c>
      <c r="N29" s="133">
        <f t="shared" si="10"/>
        <v>12.8</v>
      </c>
      <c r="O29" s="14" t="s">
        <v>32</v>
      </c>
      <c r="P29" s="135" t="s">
        <v>33</v>
      </c>
      <c r="Q29" s="138" t="s">
        <v>254</v>
      </c>
      <c r="R29" s="307"/>
    </row>
    <row r="30" spans="1:18" ht="39.5" customHeight="1" thickBot="1">
      <c r="A30" s="506" t="s">
        <v>37</v>
      </c>
      <c r="B30" s="507"/>
      <c r="C30" s="508"/>
      <c r="D30" s="25"/>
      <c r="E30" s="26">
        <f>SUM(E19:E29)</f>
        <v>1247</v>
      </c>
      <c r="F30" s="25"/>
      <c r="G30" s="25"/>
      <c r="H30" s="25"/>
      <c r="I30" s="25"/>
      <c r="J30" s="27">
        <f>SUM(J6:J29)</f>
        <v>1698</v>
      </c>
      <c r="K30" s="27">
        <f t="shared" ref="K30:N30" si="12">SUM(K6:K29)</f>
        <v>1698</v>
      </c>
      <c r="L30" s="27">
        <f t="shared" si="12"/>
        <v>84.899999999999991</v>
      </c>
      <c r="M30" s="27">
        <f t="shared" si="12"/>
        <v>4118</v>
      </c>
      <c r="N30" s="27">
        <f t="shared" si="12"/>
        <v>164.72000000000003</v>
      </c>
      <c r="O30" s="28"/>
      <c r="P30" s="29"/>
      <c r="Q30" s="30"/>
    </row>
    <row r="31" spans="1:18" ht="39.5" customHeight="1">
      <c r="A31" s="31"/>
      <c r="G31" s="34"/>
    </row>
    <row r="32" spans="1:18" s="15" customFormat="1" ht="62.5" customHeight="1">
      <c r="A32" s="334"/>
      <c r="D32" s="1"/>
      <c r="E32" s="1"/>
      <c r="F32" s="1"/>
      <c r="H32" s="32"/>
      <c r="I32" s="32"/>
      <c r="J32" s="32"/>
      <c r="K32" s="32"/>
    </row>
    <row r="33" spans="1:8" s="15" customFormat="1" ht="39.5" customHeight="1">
      <c r="A33" s="334"/>
      <c r="D33" s="1"/>
      <c r="E33" s="1"/>
      <c r="F33" s="1"/>
      <c r="G33" s="335"/>
      <c r="H33" s="336"/>
    </row>
    <row r="34" spans="1:8" ht="39.5" customHeight="1">
      <c r="A34" s="31"/>
      <c r="G34" s="33"/>
    </row>
  </sheetData>
  <sortState xmlns:xlrd2="http://schemas.microsoft.com/office/spreadsheetml/2017/richdata2" ref="A6:S16">
    <sortCondition ref="A6:A16"/>
  </sortState>
  <mergeCells count="21">
    <mergeCell ref="A1:Q1"/>
    <mergeCell ref="A2:Q2"/>
    <mergeCell ref="A3:A4"/>
    <mergeCell ref="B3:C3"/>
    <mergeCell ref="D3:D4"/>
    <mergeCell ref="E3:E4"/>
    <mergeCell ref="F3:F4"/>
    <mergeCell ref="G3:G4"/>
    <mergeCell ref="H3:H4"/>
    <mergeCell ref="I3:I4"/>
    <mergeCell ref="P3:P4"/>
    <mergeCell ref="Q3:Q4"/>
    <mergeCell ref="A5:Q5"/>
    <mergeCell ref="A18:Q18"/>
    <mergeCell ref="A30:C30"/>
    <mergeCell ref="J3:J4"/>
    <mergeCell ref="K3:K4"/>
    <mergeCell ref="L3:L4"/>
    <mergeCell ref="M3:M4"/>
    <mergeCell ref="N3:N4"/>
    <mergeCell ref="O3:O4"/>
  </mergeCells>
  <printOptions horizontalCentered="1"/>
  <pageMargins left="0.31496062992125984" right="0.31496062992125984" top="0.74803149606299213" bottom="0.74803149606299213"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A9510-16D2-452E-AF36-64D871DA5EBD}">
  <sheetPr>
    <tabColor theme="9" tint="0.59999389629810485"/>
    <pageSetUpPr fitToPage="1"/>
  </sheetPr>
  <dimension ref="A1:U15"/>
  <sheetViews>
    <sheetView view="pageBreakPreview" topLeftCell="C1" zoomScale="71" zoomScaleNormal="90" zoomScaleSheetLayoutView="85" workbookViewId="0">
      <selection activeCell="L9" sqref="L9"/>
    </sheetView>
  </sheetViews>
  <sheetFormatPr defaultColWidth="7.90625" defaultRowHeight="20"/>
  <cols>
    <col min="1" max="1" width="7.08984375" style="36" customWidth="1"/>
    <col min="2" max="2" width="20.6328125" style="36" bestFit="1" customWidth="1"/>
    <col min="3" max="3" width="14" style="36" customWidth="1"/>
    <col min="4" max="4" width="9.453125" style="36" customWidth="1"/>
    <col min="5" max="5" width="26.26953125" style="36" bestFit="1" customWidth="1"/>
    <col min="6" max="7" width="13.6328125" style="36" customWidth="1"/>
    <col min="8" max="8" width="29.90625" style="36" customWidth="1"/>
    <col min="9" max="10" width="7.90625" style="36"/>
    <col min="11" max="11" width="10.90625" style="36" bestFit="1" customWidth="1"/>
    <col min="12" max="12" width="10.90625" style="36" customWidth="1"/>
    <col min="13" max="13" width="8" style="36" customWidth="1"/>
    <col min="14" max="14" width="6.7265625" style="36" customWidth="1"/>
    <col min="15" max="15" width="11.08984375" style="36" bestFit="1" customWidth="1"/>
    <col min="16" max="16" width="7.81640625" style="36" bestFit="1" customWidth="1"/>
    <col min="17" max="17" width="10.1796875" style="36" bestFit="1" customWidth="1"/>
    <col min="18" max="18" width="6" style="36" customWidth="1"/>
    <col min="19" max="19" width="6.54296875" style="36" customWidth="1"/>
    <col min="20" max="20" width="8.26953125" style="36" bestFit="1" customWidth="1"/>
    <col min="21" max="16384" width="7.90625" style="36"/>
  </cols>
  <sheetData>
    <row r="1" spans="1:21" ht="27" customHeight="1">
      <c r="A1" s="448" t="s">
        <v>38</v>
      </c>
      <c r="B1" s="448"/>
      <c r="C1" s="448"/>
      <c r="D1" s="448"/>
      <c r="E1" s="448"/>
      <c r="F1" s="448"/>
      <c r="G1" s="448"/>
      <c r="H1" s="448"/>
      <c r="M1" s="37"/>
    </row>
    <row r="2" spans="1:21" ht="25.4" customHeight="1">
      <c r="A2" s="448" t="s">
        <v>39</v>
      </c>
      <c r="B2" s="448"/>
      <c r="C2" s="448"/>
      <c r="D2" s="448"/>
      <c r="E2" s="448"/>
      <c r="F2" s="448"/>
      <c r="G2" s="35"/>
      <c r="H2" s="38"/>
    </row>
    <row r="3" spans="1:21" ht="20.149999999999999" customHeight="1">
      <c r="A3" s="448" t="s">
        <v>40</v>
      </c>
      <c r="B3" s="448" t="s">
        <v>41</v>
      </c>
      <c r="C3" s="35" t="s">
        <v>42</v>
      </c>
      <c r="D3" s="448" t="s">
        <v>17</v>
      </c>
      <c r="E3" s="449" t="s">
        <v>43</v>
      </c>
      <c r="F3" s="448" t="s">
        <v>6</v>
      </c>
      <c r="G3" s="448"/>
      <c r="H3" s="448" t="s">
        <v>44</v>
      </c>
      <c r="K3" s="36">
        <v>650</v>
      </c>
    </row>
    <row r="4" spans="1:21" ht="20.149999999999999" customHeight="1">
      <c r="A4" s="448"/>
      <c r="B4" s="448"/>
      <c r="C4" s="35"/>
      <c r="D4" s="448"/>
      <c r="E4" s="449"/>
      <c r="F4" s="35" t="s">
        <v>45</v>
      </c>
      <c r="G4" s="35" t="s">
        <v>46</v>
      </c>
      <c r="H4" s="448"/>
      <c r="K4" s="39" t="s">
        <v>47</v>
      </c>
      <c r="L4" s="39" t="s">
        <v>48</v>
      </c>
      <c r="M4" s="39" t="s">
        <v>49</v>
      </c>
      <c r="N4" s="39" t="s">
        <v>50</v>
      </c>
      <c r="O4" s="39" t="s">
        <v>51</v>
      </c>
      <c r="P4" s="39" t="s">
        <v>52</v>
      </c>
      <c r="Q4" s="39" t="s">
        <v>53</v>
      </c>
      <c r="R4" s="39" t="s">
        <v>22</v>
      </c>
      <c r="S4" s="291" t="s">
        <v>21</v>
      </c>
      <c r="T4" s="291" t="s">
        <v>258</v>
      </c>
      <c r="U4" s="291"/>
    </row>
    <row r="5" spans="1:21" s="45" customFormat="1" ht="34" customHeight="1">
      <c r="A5" s="40">
        <v>1</v>
      </c>
      <c r="B5" s="41" t="s">
        <v>54</v>
      </c>
      <c r="C5" s="42" t="s">
        <v>55</v>
      </c>
      <c r="D5" s="43" t="s">
        <v>31</v>
      </c>
      <c r="E5" s="40" t="s">
        <v>56</v>
      </c>
      <c r="F5" s="40">
        <v>1</v>
      </c>
      <c r="G5" s="40"/>
      <c r="H5" s="44" t="s">
        <v>57</v>
      </c>
      <c r="I5" s="45" t="s">
        <v>58</v>
      </c>
      <c r="K5" s="46">
        <f>$K$3*1</f>
        <v>650</v>
      </c>
      <c r="L5" s="46">
        <f>$K$3*0.5</f>
        <v>325</v>
      </c>
      <c r="M5" s="46">
        <f>$K$3*0.5</f>
        <v>325</v>
      </c>
      <c r="N5" s="46">
        <f>$K$3*0.2</f>
        <v>130</v>
      </c>
      <c r="O5" s="46">
        <f>$K$3</f>
        <v>650</v>
      </c>
      <c r="P5" s="437">
        <f>$K$3*0.25</f>
        <v>162.5</v>
      </c>
      <c r="Q5" s="46">
        <f>$K$3*2</f>
        <v>1300</v>
      </c>
      <c r="R5" s="46">
        <f>$K$3*0.05</f>
        <v>32.5</v>
      </c>
      <c r="S5" s="40">
        <f>$K$3*0.04</f>
        <v>26</v>
      </c>
      <c r="T5" s="40">
        <f>K3*0.15</f>
        <v>97.5</v>
      </c>
      <c r="U5" s="40"/>
    </row>
    <row r="6" spans="1:21" s="45" customFormat="1" ht="38.5" customHeight="1">
      <c r="A6" s="40">
        <v>2</v>
      </c>
      <c r="B6" s="41" t="s">
        <v>54</v>
      </c>
      <c r="C6" s="42" t="s">
        <v>59</v>
      </c>
      <c r="D6" s="43" t="s">
        <v>31</v>
      </c>
      <c r="E6" s="40" t="s">
        <v>60</v>
      </c>
      <c r="F6" s="40">
        <v>1</v>
      </c>
      <c r="G6" s="40"/>
      <c r="H6" s="44" t="s">
        <v>57</v>
      </c>
      <c r="I6" s="45" t="s">
        <v>61</v>
      </c>
      <c r="K6" s="46"/>
      <c r="L6" s="46"/>
      <c r="M6" s="46"/>
      <c r="N6" s="46"/>
      <c r="O6" s="46"/>
      <c r="P6" s="46"/>
      <c r="Q6" s="46">
        <f>$K$3*2</f>
        <v>1300</v>
      </c>
      <c r="R6" s="46">
        <f t="shared" ref="R6:R7" si="0">$K$3*0.05</f>
        <v>32.5</v>
      </c>
      <c r="S6" s="40">
        <f t="shared" ref="S6:S7" si="1">$K$3*0.04</f>
        <v>26</v>
      </c>
      <c r="T6" s="40">
        <f>T5</f>
        <v>97.5</v>
      </c>
      <c r="U6" s="40"/>
    </row>
    <row r="7" spans="1:21" s="45" customFormat="1" ht="38" customHeight="1" thickBot="1">
      <c r="A7" s="47">
        <v>3</v>
      </c>
      <c r="B7" s="48" t="s">
        <v>54</v>
      </c>
      <c r="C7" s="49" t="s">
        <v>59</v>
      </c>
      <c r="D7" s="50" t="s">
        <v>35</v>
      </c>
      <c r="E7" s="47" t="s">
        <v>60</v>
      </c>
      <c r="F7" s="47">
        <v>1</v>
      </c>
      <c r="G7" s="47"/>
      <c r="H7" s="51" t="s">
        <v>57</v>
      </c>
      <c r="I7" s="45" t="s">
        <v>61</v>
      </c>
      <c r="K7" s="46"/>
      <c r="L7" s="46"/>
      <c r="M7" s="46"/>
      <c r="N7" s="46"/>
      <c r="O7" s="46"/>
      <c r="P7" s="46"/>
      <c r="Q7" s="46">
        <f>$K$3*2</f>
        <v>1300</v>
      </c>
      <c r="R7" s="46">
        <f t="shared" si="0"/>
        <v>32.5</v>
      </c>
      <c r="S7" s="40">
        <f t="shared" si="1"/>
        <v>26</v>
      </c>
      <c r="T7" s="40">
        <f>T6</f>
        <v>97.5</v>
      </c>
      <c r="U7" s="40"/>
    </row>
    <row r="8" spans="1:21" ht="28.5" customHeight="1" thickBot="1">
      <c r="A8" s="52"/>
      <c r="B8" s="53"/>
      <c r="C8" s="53"/>
      <c r="D8" s="53"/>
      <c r="E8" s="54" t="s">
        <v>62</v>
      </c>
      <c r="F8" s="54">
        <f>SUM(F5:F7)</f>
        <v>3</v>
      </c>
      <c r="G8" s="55"/>
      <c r="H8" s="56"/>
      <c r="K8" s="57">
        <f>SUM(K5:K7)</f>
        <v>650</v>
      </c>
      <c r="L8" s="57">
        <f>SUM(L5:L7)</f>
        <v>325</v>
      </c>
      <c r="M8" s="57">
        <f t="shared" ref="M8:S8" si="2">SUM(M5:M7)</f>
        <v>325</v>
      </c>
      <c r="N8" s="57">
        <f t="shared" si="2"/>
        <v>130</v>
      </c>
      <c r="O8" s="57">
        <f t="shared" si="2"/>
        <v>650</v>
      </c>
      <c r="P8" s="57">
        <f t="shared" si="2"/>
        <v>162.5</v>
      </c>
      <c r="Q8" s="57">
        <f t="shared" si="2"/>
        <v>3900</v>
      </c>
      <c r="R8" s="57">
        <f t="shared" si="2"/>
        <v>97.5</v>
      </c>
      <c r="S8" s="292">
        <f t="shared" si="2"/>
        <v>78</v>
      </c>
      <c r="T8" s="292">
        <f t="shared" ref="T8:U8" si="3">SUM(T5:T7)</f>
        <v>292.5</v>
      </c>
      <c r="U8" s="292">
        <f t="shared" si="3"/>
        <v>0</v>
      </c>
    </row>
    <row r="9" spans="1:21" ht="28.5" customHeight="1"/>
    <row r="11" spans="1:21">
      <c r="K11" s="36">
        <f>30*4</f>
        <v>120</v>
      </c>
      <c r="L11" s="36">
        <f>K11/2</f>
        <v>60</v>
      </c>
    </row>
    <row r="12" spans="1:21">
      <c r="K12" s="36">
        <f>30*6.7</f>
        <v>201</v>
      </c>
      <c r="L12" s="36">
        <f>K12/2</f>
        <v>100.5</v>
      </c>
    </row>
    <row r="13" spans="1:21">
      <c r="K13" s="36">
        <f>17*7.5</f>
        <v>127.5</v>
      </c>
      <c r="L13" s="36">
        <f>K13</f>
        <v>127.5</v>
      </c>
    </row>
    <row r="14" spans="1:21">
      <c r="K14" s="36">
        <f>12*7.5</f>
        <v>90</v>
      </c>
      <c r="L14" s="36">
        <f>K14</f>
        <v>90</v>
      </c>
    </row>
    <row r="15" spans="1:21">
      <c r="K15" s="36">
        <f>18*6.6</f>
        <v>118.8</v>
      </c>
      <c r="L15" s="36">
        <f>K15/2</f>
        <v>59.4</v>
      </c>
    </row>
  </sheetData>
  <mergeCells count="8">
    <mergeCell ref="A1:H1"/>
    <mergeCell ref="A2:F2"/>
    <mergeCell ref="A3:A4"/>
    <mergeCell ref="B3:B4"/>
    <mergeCell ref="D3:D4"/>
    <mergeCell ref="E3:E4"/>
    <mergeCell ref="F3:G3"/>
    <mergeCell ref="H3:H4"/>
  </mergeCells>
  <pageMargins left="0.35433070866141703" right="0.35433070866141703" top="0.39370078740157499" bottom="0.35433070866141703" header="0.31496062992126" footer="0.31496062992126"/>
  <pageSetup paperSize="9" scale="71" fitToHeight="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0176C-4B56-408B-9ED5-DEDCB96C8A88}">
  <sheetPr>
    <tabColor theme="9" tint="0.39997558519241921"/>
  </sheetPr>
  <dimension ref="A1:AM36"/>
  <sheetViews>
    <sheetView view="pageBreakPreview" zoomScale="56" zoomScaleNormal="70" zoomScaleSheetLayoutView="70" workbookViewId="0">
      <pane ySplit="4" topLeftCell="A5" activePane="bottomLeft" state="frozen"/>
      <selection activeCell="L41" sqref="L41"/>
      <selection pane="bottomLeft" activeCell="R17" sqref="R17"/>
    </sheetView>
  </sheetViews>
  <sheetFormatPr defaultColWidth="7.90625" defaultRowHeight="20"/>
  <cols>
    <col min="1" max="1" width="7.90625" style="59" customWidth="1"/>
    <col min="2" max="2" width="9.81640625" style="59" bestFit="1" customWidth="1"/>
    <col min="3" max="3" width="11.7265625" style="59" customWidth="1"/>
    <col min="4" max="4" width="8.08984375" style="59" customWidth="1"/>
    <col min="5" max="5" width="13.453125" style="59" customWidth="1"/>
    <col min="6" max="6" width="11.6328125" style="59" customWidth="1"/>
    <col min="7" max="7" width="17.54296875" style="59" customWidth="1"/>
    <col min="8" max="8" width="20.453125" style="59" customWidth="1"/>
    <col min="9" max="9" width="17.453125" style="58" customWidth="1"/>
    <col min="10" max="15" width="8.6328125" style="294" customWidth="1"/>
    <col min="16" max="16" width="10.08984375" style="294" customWidth="1"/>
    <col min="17" max="17" width="11.7265625" style="294" customWidth="1"/>
    <col min="18" max="18" width="10.6328125" style="294" bestFit="1" customWidth="1"/>
    <col min="19" max="19" width="12.453125" style="294" customWidth="1"/>
    <col min="20" max="20" width="12.36328125" style="294" customWidth="1"/>
    <col min="21" max="21" width="8.6328125" style="294" customWidth="1"/>
    <col min="22" max="22" width="10.1796875" style="294" bestFit="1" customWidth="1"/>
    <col min="23" max="23" width="10.1796875" style="295" bestFit="1" customWidth="1"/>
    <col min="24" max="25" width="7.90625" style="295"/>
    <col min="26" max="37" width="7.90625" style="59"/>
    <col min="38" max="38" width="9.26953125" style="59" bestFit="1" customWidth="1"/>
    <col min="39" max="16384" width="7.90625" style="59"/>
  </cols>
  <sheetData>
    <row r="1" spans="1:26" ht="28" thickBot="1">
      <c r="A1" s="541" t="s">
        <v>63</v>
      </c>
      <c r="B1" s="542"/>
      <c r="C1" s="542"/>
      <c r="D1" s="542"/>
      <c r="E1" s="542"/>
      <c r="F1" s="542"/>
      <c r="G1" s="542"/>
      <c r="H1" s="542"/>
      <c r="I1" s="543"/>
      <c r="J1" s="293"/>
      <c r="K1" s="293"/>
      <c r="L1" s="293"/>
      <c r="M1" s="293"/>
      <c r="N1" s="293"/>
      <c r="O1" s="293"/>
    </row>
    <row r="2" spans="1:26" ht="28" thickBot="1">
      <c r="A2" s="544" t="s">
        <v>64</v>
      </c>
      <c r="B2" s="545"/>
      <c r="C2" s="545"/>
      <c r="D2" s="545"/>
      <c r="E2" s="545"/>
      <c r="F2" s="545"/>
      <c r="G2" s="545"/>
      <c r="H2" s="545"/>
      <c r="I2" s="545"/>
      <c r="J2" s="546" t="s">
        <v>65</v>
      </c>
      <c r="K2" s="546"/>
      <c r="L2" s="546"/>
      <c r="M2" s="546"/>
      <c r="N2" s="546"/>
      <c r="O2" s="296"/>
      <c r="P2" s="547" t="s">
        <v>66</v>
      </c>
      <c r="Q2" s="547"/>
      <c r="R2" s="547"/>
      <c r="S2" s="547"/>
      <c r="T2" s="547"/>
      <c r="U2" s="547"/>
      <c r="V2" s="547"/>
      <c r="W2" s="547"/>
      <c r="X2" s="554" t="s">
        <v>67</v>
      </c>
      <c r="Y2" s="554"/>
      <c r="Z2" s="60"/>
    </row>
    <row r="3" spans="1:26" ht="41" customHeight="1">
      <c r="A3" s="555" t="s">
        <v>68</v>
      </c>
      <c r="B3" s="557" t="s">
        <v>69</v>
      </c>
      <c r="C3" s="557"/>
      <c r="D3" s="557" t="s">
        <v>17</v>
      </c>
      <c r="E3" s="557" t="s">
        <v>70</v>
      </c>
      <c r="F3" s="559" t="s">
        <v>6</v>
      </c>
      <c r="G3" s="560"/>
      <c r="H3" s="548" t="s">
        <v>71</v>
      </c>
      <c r="I3" s="550" t="s">
        <v>44</v>
      </c>
      <c r="J3" s="552" t="s">
        <v>72</v>
      </c>
      <c r="K3" s="552" t="s">
        <v>73</v>
      </c>
      <c r="L3" s="552" t="s">
        <v>74</v>
      </c>
      <c r="M3" s="552" t="s">
        <v>75</v>
      </c>
      <c r="N3" s="552" t="s">
        <v>76</v>
      </c>
      <c r="O3" s="552" t="s">
        <v>77</v>
      </c>
      <c r="P3" s="553" t="s">
        <v>47</v>
      </c>
      <c r="Q3" s="553" t="s">
        <v>78</v>
      </c>
      <c r="R3" s="553" t="s">
        <v>79</v>
      </c>
      <c r="S3" s="553" t="s">
        <v>80</v>
      </c>
      <c r="T3" s="553" t="s">
        <v>81</v>
      </c>
      <c r="U3" s="553" t="s">
        <v>82</v>
      </c>
      <c r="V3" s="553" t="s">
        <v>83</v>
      </c>
      <c r="W3" s="553" t="s">
        <v>84</v>
      </c>
      <c r="X3" s="553" t="s">
        <v>81</v>
      </c>
      <c r="Y3" s="553" t="s">
        <v>82</v>
      </c>
      <c r="Z3" s="61"/>
    </row>
    <row r="4" spans="1:26" ht="41" customHeight="1" thickBot="1">
      <c r="A4" s="556"/>
      <c r="B4" s="62" t="s">
        <v>28</v>
      </c>
      <c r="C4" s="62" t="s">
        <v>29</v>
      </c>
      <c r="D4" s="558"/>
      <c r="E4" s="558"/>
      <c r="F4" s="62" t="s">
        <v>45</v>
      </c>
      <c r="G4" s="62" t="s">
        <v>46</v>
      </c>
      <c r="H4" s="549"/>
      <c r="I4" s="551"/>
      <c r="J4" s="552"/>
      <c r="K4" s="552"/>
      <c r="L4" s="552"/>
      <c r="M4" s="552"/>
      <c r="N4" s="552"/>
      <c r="O4" s="552"/>
      <c r="P4" s="553"/>
      <c r="Q4" s="553"/>
      <c r="R4" s="553"/>
      <c r="S4" s="553"/>
      <c r="T4" s="553"/>
      <c r="U4" s="553"/>
      <c r="V4" s="553"/>
      <c r="W4" s="553"/>
      <c r="X4" s="553"/>
      <c r="Y4" s="553"/>
      <c r="Z4" s="61"/>
    </row>
    <row r="5" spans="1:26" s="65" customFormat="1" ht="27.5" customHeight="1">
      <c r="A5" s="529" t="s">
        <v>85</v>
      </c>
      <c r="B5" s="530"/>
      <c r="C5" s="530"/>
      <c r="D5" s="530"/>
      <c r="E5" s="530"/>
      <c r="F5" s="530"/>
      <c r="G5" s="530"/>
      <c r="H5" s="530"/>
      <c r="I5" s="530"/>
      <c r="J5" s="297" t="s">
        <v>86</v>
      </c>
      <c r="K5" s="297" t="s">
        <v>86</v>
      </c>
      <c r="L5" s="297" t="s">
        <v>86</v>
      </c>
      <c r="M5" s="297" t="s">
        <v>86</v>
      </c>
      <c r="N5" s="297" t="s">
        <v>86</v>
      </c>
      <c r="O5" s="297" t="s">
        <v>86</v>
      </c>
      <c r="P5" s="298" t="s">
        <v>9</v>
      </c>
      <c r="Q5" s="298" t="s">
        <v>9</v>
      </c>
      <c r="R5" s="298" t="s">
        <v>9</v>
      </c>
      <c r="S5" s="298" t="s">
        <v>9</v>
      </c>
      <c r="T5" s="298" t="s">
        <v>9</v>
      </c>
      <c r="U5" s="298" t="s">
        <v>87</v>
      </c>
      <c r="V5" s="298" t="s">
        <v>11</v>
      </c>
      <c r="W5" s="298" t="s">
        <v>9</v>
      </c>
      <c r="X5" s="298" t="s">
        <v>9</v>
      </c>
      <c r="Y5" s="298" t="s">
        <v>87</v>
      </c>
      <c r="Z5" s="64"/>
    </row>
    <row r="6" spans="1:26" s="65" customFormat="1" ht="27.5" customHeight="1">
      <c r="A6" s="119">
        <v>1</v>
      </c>
      <c r="B6" s="120">
        <v>637.15</v>
      </c>
      <c r="C6" s="119">
        <v>637.15499999999997</v>
      </c>
      <c r="D6" s="129" t="s">
        <v>35</v>
      </c>
      <c r="E6" s="66">
        <f>(C6-B6)*1000</f>
        <v>4.9999999999954525</v>
      </c>
      <c r="F6" s="67">
        <f>E6</f>
        <v>4.9999999999954525</v>
      </c>
      <c r="G6" s="67">
        <f t="shared" ref="G6:G19" si="0">E6</f>
        <v>4.9999999999954525</v>
      </c>
      <c r="H6" s="63"/>
      <c r="I6" s="63" t="s">
        <v>118</v>
      </c>
      <c r="J6" s="299">
        <v>0.6</v>
      </c>
      <c r="K6" s="299">
        <v>0.1</v>
      </c>
      <c r="L6" s="299">
        <v>0.15</v>
      </c>
      <c r="M6" s="299">
        <f t="shared" ref="M6:M19" si="1">1.35+0.2</f>
        <v>1.55</v>
      </c>
      <c r="N6" s="299">
        <v>0.1</v>
      </c>
      <c r="O6" s="299">
        <f t="shared" ref="O6:O19" si="2">1.35+0.2</f>
        <v>1.55</v>
      </c>
      <c r="P6" s="300">
        <f t="shared" ref="P6:P19" si="3">F6*(J6+L6+N6+0.1)*(M6+0.2)</f>
        <v>8.3124999999924398</v>
      </c>
      <c r="Q6" s="300">
        <f t="shared" ref="Q6:Q19" si="4">F6*(M6+0.2)*0.1</f>
        <v>0.87499999999920419</v>
      </c>
      <c r="R6" s="300">
        <f t="shared" ref="R6:R19" si="5">F6*L6*M6</f>
        <v>1.1624999999989427</v>
      </c>
      <c r="S6" s="300">
        <f t="shared" ref="S6:S19" si="6">J6*K6*F6*2</f>
        <v>0.5999999999994543</v>
      </c>
      <c r="T6" s="300">
        <f t="shared" ref="T6:T19" si="7">F6*N6*O6</f>
        <v>0.77499999999929514</v>
      </c>
      <c r="U6" s="300">
        <f t="shared" ref="U6:U19" si="8">(R6+S6+T6)*0.05</f>
        <v>0.12687499999988461</v>
      </c>
      <c r="V6" s="300">
        <f t="shared" ref="V6:V19" si="9">F6</f>
        <v>4.9999999999954525</v>
      </c>
      <c r="W6" s="301">
        <f t="shared" ref="W6:W19" si="10">E6*J6*1</f>
        <v>2.9999999999972715</v>
      </c>
      <c r="X6" s="301">
        <f t="shared" ref="X6:X19" si="11">G6*N6*O6</f>
        <v>0.77499999999929514</v>
      </c>
      <c r="Y6" s="301">
        <f t="shared" ref="Y6:Y19" si="12">X6*0.01</f>
        <v>7.7499999999929518E-3</v>
      </c>
      <c r="Z6" s="64"/>
    </row>
    <row r="7" spans="1:26" s="65" customFormat="1" ht="27.5" customHeight="1">
      <c r="A7" s="119">
        <v>2</v>
      </c>
      <c r="B7" s="120">
        <v>637.19000000000005</v>
      </c>
      <c r="C7" s="120">
        <v>637.19500000000005</v>
      </c>
      <c r="D7" s="129" t="s">
        <v>31</v>
      </c>
      <c r="E7" s="66">
        <f t="shared" ref="E7:E19" si="13">(C7-B7)*1000</f>
        <v>4.9999999999954525</v>
      </c>
      <c r="F7" s="67">
        <f t="shared" ref="F7:F14" si="14">E7</f>
        <v>4.9999999999954525</v>
      </c>
      <c r="G7" s="67">
        <f t="shared" si="0"/>
        <v>4.9999999999954525</v>
      </c>
      <c r="H7" s="63"/>
      <c r="I7" s="63" t="s">
        <v>118</v>
      </c>
      <c r="J7" s="299">
        <v>0.6</v>
      </c>
      <c r="K7" s="299">
        <v>0.1</v>
      </c>
      <c r="L7" s="299">
        <v>0.15</v>
      </c>
      <c r="M7" s="299">
        <f t="shared" si="1"/>
        <v>1.55</v>
      </c>
      <c r="N7" s="299">
        <v>0.1</v>
      </c>
      <c r="O7" s="299">
        <f t="shared" si="2"/>
        <v>1.55</v>
      </c>
      <c r="P7" s="300">
        <f t="shared" si="3"/>
        <v>8.3124999999924398</v>
      </c>
      <c r="Q7" s="300">
        <f t="shared" si="4"/>
        <v>0.87499999999920419</v>
      </c>
      <c r="R7" s="300">
        <f t="shared" si="5"/>
        <v>1.1624999999989427</v>
      </c>
      <c r="S7" s="300">
        <f t="shared" si="6"/>
        <v>0.5999999999994543</v>
      </c>
      <c r="T7" s="300">
        <f t="shared" si="7"/>
        <v>0.77499999999929514</v>
      </c>
      <c r="U7" s="300">
        <f t="shared" si="8"/>
        <v>0.12687499999988461</v>
      </c>
      <c r="V7" s="300">
        <f t="shared" si="9"/>
        <v>4.9999999999954525</v>
      </c>
      <c r="W7" s="301">
        <f t="shared" si="10"/>
        <v>2.9999999999972715</v>
      </c>
      <c r="X7" s="301">
        <f t="shared" si="11"/>
        <v>0.77499999999929514</v>
      </c>
      <c r="Y7" s="301">
        <f t="shared" si="12"/>
        <v>7.7499999999929518E-3</v>
      </c>
      <c r="Z7" s="64"/>
    </row>
    <row r="8" spans="1:26" s="65" customFormat="1" ht="27.5" customHeight="1">
      <c r="A8" s="119">
        <v>3</v>
      </c>
      <c r="B8" s="120">
        <v>637.22</v>
      </c>
      <c r="C8" s="120">
        <v>637.22299999999996</v>
      </c>
      <c r="D8" s="129" t="s">
        <v>31</v>
      </c>
      <c r="E8" s="66">
        <f t="shared" si="13"/>
        <v>2.9999999999290594</v>
      </c>
      <c r="F8" s="67">
        <f t="shared" si="14"/>
        <v>2.9999999999290594</v>
      </c>
      <c r="G8" s="67">
        <f t="shared" si="0"/>
        <v>2.9999999999290594</v>
      </c>
      <c r="H8" s="63"/>
      <c r="I8" s="63" t="s">
        <v>118</v>
      </c>
      <c r="J8" s="299">
        <v>0.6</v>
      </c>
      <c r="K8" s="299">
        <v>0.1</v>
      </c>
      <c r="L8" s="299">
        <v>0.15</v>
      </c>
      <c r="M8" s="299">
        <f t="shared" si="1"/>
        <v>1.55</v>
      </c>
      <c r="N8" s="299">
        <v>0.1</v>
      </c>
      <c r="O8" s="299">
        <f t="shared" si="2"/>
        <v>1.55</v>
      </c>
      <c r="P8" s="300">
        <f t="shared" si="3"/>
        <v>4.9874999998820613</v>
      </c>
      <c r="Q8" s="300">
        <f t="shared" si="4"/>
        <v>0.5249999999875854</v>
      </c>
      <c r="R8" s="300">
        <f t="shared" si="5"/>
        <v>0.69749999998350631</v>
      </c>
      <c r="S8" s="300">
        <f t="shared" si="6"/>
        <v>0.35999999999148713</v>
      </c>
      <c r="T8" s="300">
        <f t="shared" si="7"/>
        <v>0.46499999998900421</v>
      </c>
      <c r="U8" s="300">
        <f t="shared" si="8"/>
        <v>7.6124999998199883E-2</v>
      </c>
      <c r="V8" s="300">
        <f t="shared" si="9"/>
        <v>2.9999999999290594</v>
      </c>
      <c r="W8" s="301">
        <f t="shared" si="10"/>
        <v>1.7999999999574356</v>
      </c>
      <c r="X8" s="301">
        <f t="shared" si="11"/>
        <v>0.46499999998900421</v>
      </c>
      <c r="Y8" s="301">
        <f t="shared" si="12"/>
        <v>4.6499999998900424E-3</v>
      </c>
      <c r="Z8" s="64"/>
    </row>
    <row r="9" spans="1:26" s="65" customFormat="1" ht="27.5" customHeight="1">
      <c r="A9" s="119">
        <v>4</v>
      </c>
      <c r="B9" s="120">
        <v>637.28</v>
      </c>
      <c r="C9" s="120">
        <v>637.28499999999997</v>
      </c>
      <c r="D9" s="129" t="s">
        <v>31</v>
      </c>
      <c r="E9" s="66">
        <f t="shared" si="13"/>
        <v>4.9999999999954525</v>
      </c>
      <c r="F9" s="67">
        <f t="shared" si="14"/>
        <v>4.9999999999954525</v>
      </c>
      <c r="G9" s="67">
        <f t="shared" si="0"/>
        <v>4.9999999999954525</v>
      </c>
      <c r="H9" s="63"/>
      <c r="I9" s="63" t="s">
        <v>118</v>
      </c>
      <c r="J9" s="299">
        <v>0.6</v>
      </c>
      <c r="K9" s="299">
        <v>0.1</v>
      </c>
      <c r="L9" s="299">
        <v>0.15</v>
      </c>
      <c r="M9" s="299">
        <f t="shared" si="1"/>
        <v>1.55</v>
      </c>
      <c r="N9" s="299">
        <v>0.1</v>
      </c>
      <c r="O9" s="299">
        <f t="shared" si="2"/>
        <v>1.55</v>
      </c>
      <c r="P9" s="300">
        <f t="shared" si="3"/>
        <v>8.3124999999924398</v>
      </c>
      <c r="Q9" s="300">
        <f t="shared" si="4"/>
        <v>0.87499999999920419</v>
      </c>
      <c r="R9" s="300">
        <f t="shared" si="5"/>
        <v>1.1624999999989427</v>
      </c>
      <c r="S9" s="300">
        <f t="shared" si="6"/>
        <v>0.5999999999994543</v>
      </c>
      <c r="T9" s="300">
        <f t="shared" si="7"/>
        <v>0.77499999999929514</v>
      </c>
      <c r="U9" s="300">
        <f t="shared" si="8"/>
        <v>0.12687499999988461</v>
      </c>
      <c r="V9" s="300">
        <f t="shared" si="9"/>
        <v>4.9999999999954525</v>
      </c>
      <c r="W9" s="301">
        <f t="shared" si="10"/>
        <v>2.9999999999972715</v>
      </c>
      <c r="X9" s="301">
        <f t="shared" si="11"/>
        <v>0.77499999999929514</v>
      </c>
      <c r="Y9" s="301">
        <f t="shared" si="12"/>
        <v>7.7499999999929518E-3</v>
      </c>
      <c r="Z9" s="64"/>
    </row>
    <row r="10" spans="1:26" s="65" customFormat="1" ht="27.5" customHeight="1">
      <c r="A10" s="119">
        <v>5</v>
      </c>
      <c r="B10" s="120">
        <v>637.29999999999995</v>
      </c>
      <c r="C10" s="120">
        <v>637.30999999999995</v>
      </c>
      <c r="D10" s="129" t="s">
        <v>35</v>
      </c>
      <c r="E10" s="66">
        <f t="shared" si="13"/>
        <v>9.9999999999909051</v>
      </c>
      <c r="F10" s="67">
        <f t="shared" si="14"/>
        <v>9.9999999999909051</v>
      </c>
      <c r="G10" s="67">
        <f t="shared" si="0"/>
        <v>9.9999999999909051</v>
      </c>
      <c r="H10" s="63"/>
      <c r="I10" s="63" t="s">
        <v>118</v>
      </c>
      <c r="J10" s="299">
        <v>0.6</v>
      </c>
      <c r="K10" s="299">
        <v>0.1</v>
      </c>
      <c r="L10" s="299">
        <v>0.15</v>
      </c>
      <c r="M10" s="299">
        <f t="shared" si="1"/>
        <v>1.55</v>
      </c>
      <c r="N10" s="299">
        <v>0.1</v>
      </c>
      <c r="O10" s="299">
        <f t="shared" si="2"/>
        <v>1.55</v>
      </c>
      <c r="P10" s="300">
        <f t="shared" si="3"/>
        <v>16.62499999998488</v>
      </c>
      <c r="Q10" s="300">
        <f t="shared" si="4"/>
        <v>1.7499999999984084</v>
      </c>
      <c r="R10" s="300">
        <f t="shared" si="5"/>
        <v>2.3249999999978854</v>
      </c>
      <c r="S10" s="300">
        <f t="shared" si="6"/>
        <v>1.1999999999989086</v>
      </c>
      <c r="T10" s="300">
        <f t="shared" si="7"/>
        <v>1.5499999999985903</v>
      </c>
      <c r="U10" s="300">
        <f t="shared" si="8"/>
        <v>0.25374999999976922</v>
      </c>
      <c r="V10" s="300">
        <f t="shared" si="9"/>
        <v>9.9999999999909051</v>
      </c>
      <c r="W10" s="301">
        <f t="shared" si="10"/>
        <v>5.999999999994543</v>
      </c>
      <c r="X10" s="301">
        <f t="shared" si="11"/>
        <v>1.5499999999985903</v>
      </c>
      <c r="Y10" s="301">
        <f t="shared" si="12"/>
        <v>1.5499999999985904E-2</v>
      </c>
      <c r="Z10" s="64"/>
    </row>
    <row r="11" spans="1:26" s="65" customFormat="1" ht="27.5" customHeight="1">
      <c r="A11" s="119">
        <v>6</v>
      </c>
      <c r="B11" s="120">
        <v>637.35</v>
      </c>
      <c r="C11" s="120">
        <v>637.35299999999995</v>
      </c>
      <c r="D11" s="129" t="s">
        <v>35</v>
      </c>
      <c r="E11" s="66">
        <f t="shared" si="13"/>
        <v>2.9999999999290594</v>
      </c>
      <c r="F11" s="67">
        <f t="shared" si="14"/>
        <v>2.9999999999290594</v>
      </c>
      <c r="G11" s="67">
        <f t="shared" si="0"/>
        <v>2.9999999999290594</v>
      </c>
      <c r="H11" s="63"/>
      <c r="I11" s="63" t="s">
        <v>118</v>
      </c>
      <c r="J11" s="299">
        <v>0.6</v>
      </c>
      <c r="K11" s="299">
        <v>0.1</v>
      </c>
      <c r="L11" s="299">
        <v>0.15</v>
      </c>
      <c r="M11" s="299">
        <f t="shared" si="1"/>
        <v>1.55</v>
      </c>
      <c r="N11" s="299">
        <v>0.1</v>
      </c>
      <c r="O11" s="299">
        <f t="shared" si="2"/>
        <v>1.55</v>
      </c>
      <c r="P11" s="300">
        <f t="shared" si="3"/>
        <v>4.9874999998820613</v>
      </c>
      <c r="Q11" s="300">
        <f t="shared" si="4"/>
        <v>0.5249999999875854</v>
      </c>
      <c r="R11" s="300">
        <f t="shared" si="5"/>
        <v>0.69749999998350631</v>
      </c>
      <c r="S11" s="300">
        <f t="shared" si="6"/>
        <v>0.35999999999148713</v>
      </c>
      <c r="T11" s="300">
        <f t="shared" si="7"/>
        <v>0.46499999998900421</v>
      </c>
      <c r="U11" s="300">
        <f t="shared" si="8"/>
        <v>7.6124999998199883E-2</v>
      </c>
      <c r="V11" s="300">
        <f t="shared" si="9"/>
        <v>2.9999999999290594</v>
      </c>
      <c r="W11" s="301">
        <f t="shared" si="10"/>
        <v>1.7999999999574356</v>
      </c>
      <c r="X11" s="301">
        <f t="shared" si="11"/>
        <v>0.46499999998900421</v>
      </c>
      <c r="Y11" s="301">
        <f t="shared" si="12"/>
        <v>4.6499999998900424E-3</v>
      </c>
      <c r="Z11" s="64"/>
    </row>
    <row r="12" spans="1:26" s="65" customFormat="1" ht="27.5" customHeight="1">
      <c r="A12" s="119">
        <v>7</v>
      </c>
      <c r="B12" s="120">
        <v>637.41999999999996</v>
      </c>
      <c r="C12" s="120">
        <v>637.42499999999995</v>
      </c>
      <c r="D12" s="129" t="s">
        <v>31</v>
      </c>
      <c r="E12" s="66">
        <f t="shared" si="13"/>
        <v>4.9999999999954525</v>
      </c>
      <c r="F12" s="67">
        <f t="shared" si="14"/>
        <v>4.9999999999954525</v>
      </c>
      <c r="G12" s="67">
        <f t="shared" si="0"/>
        <v>4.9999999999954525</v>
      </c>
      <c r="H12" s="63"/>
      <c r="I12" s="63" t="s">
        <v>118</v>
      </c>
      <c r="J12" s="299">
        <v>0.6</v>
      </c>
      <c r="K12" s="299">
        <v>0.1</v>
      </c>
      <c r="L12" s="299">
        <v>0.15</v>
      </c>
      <c r="M12" s="299">
        <f t="shared" si="1"/>
        <v>1.55</v>
      </c>
      <c r="N12" s="299">
        <v>0.1</v>
      </c>
      <c r="O12" s="299">
        <f t="shared" si="2"/>
        <v>1.55</v>
      </c>
      <c r="P12" s="300">
        <f t="shared" si="3"/>
        <v>8.3124999999924398</v>
      </c>
      <c r="Q12" s="300">
        <f t="shared" si="4"/>
        <v>0.87499999999920419</v>
      </c>
      <c r="R12" s="300">
        <f t="shared" si="5"/>
        <v>1.1624999999989427</v>
      </c>
      <c r="S12" s="300">
        <f t="shared" si="6"/>
        <v>0.5999999999994543</v>
      </c>
      <c r="T12" s="300">
        <f t="shared" si="7"/>
        <v>0.77499999999929514</v>
      </c>
      <c r="U12" s="300">
        <f t="shared" si="8"/>
        <v>0.12687499999988461</v>
      </c>
      <c r="V12" s="300">
        <f t="shared" si="9"/>
        <v>4.9999999999954525</v>
      </c>
      <c r="W12" s="301">
        <f t="shared" si="10"/>
        <v>2.9999999999972715</v>
      </c>
      <c r="X12" s="301">
        <f t="shared" si="11"/>
        <v>0.77499999999929514</v>
      </c>
      <c r="Y12" s="301">
        <f t="shared" si="12"/>
        <v>7.7499999999929518E-3</v>
      </c>
      <c r="Z12" s="64"/>
    </row>
    <row r="13" spans="1:26" s="65" customFormat="1" ht="27.5" customHeight="1">
      <c r="A13" s="119">
        <v>8</v>
      </c>
      <c r="B13" s="120">
        <v>637.45000000000005</v>
      </c>
      <c r="C13" s="120">
        <v>637.45299999999997</v>
      </c>
      <c r="D13" s="129" t="s">
        <v>31</v>
      </c>
      <c r="E13" s="66">
        <f t="shared" si="13"/>
        <v>2.9999999999290594</v>
      </c>
      <c r="F13" s="67">
        <f t="shared" si="14"/>
        <v>2.9999999999290594</v>
      </c>
      <c r="G13" s="67">
        <f t="shared" si="0"/>
        <v>2.9999999999290594</v>
      </c>
      <c r="H13" s="63"/>
      <c r="I13" s="63" t="s">
        <v>118</v>
      </c>
      <c r="J13" s="299">
        <v>0.6</v>
      </c>
      <c r="K13" s="299">
        <v>0.1</v>
      </c>
      <c r="L13" s="299">
        <v>0.15</v>
      </c>
      <c r="M13" s="299">
        <f t="shared" si="1"/>
        <v>1.55</v>
      </c>
      <c r="N13" s="299">
        <v>0.1</v>
      </c>
      <c r="O13" s="299">
        <f t="shared" si="2"/>
        <v>1.55</v>
      </c>
      <c r="P13" s="300">
        <f t="shared" si="3"/>
        <v>4.9874999998820613</v>
      </c>
      <c r="Q13" s="300">
        <f t="shared" si="4"/>
        <v>0.5249999999875854</v>
      </c>
      <c r="R13" s="300">
        <f t="shared" si="5"/>
        <v>0.69749999998350631</v>
      </c>
      <c r="S13" s="300">
        <f t="shared" si="6"/>
        <v>0.35999999999148713</v>
      </c>
      <c r="T13" s="300">
        <f t="shared" si="7"/>
        <v>0.46499999998900421</v>
      </c>
      <c r="U13" s="300">
        <f t="shared" si="8"/>
        <v>7.6124999998199883E-2</v>
      </c>
      <c r="V13" s="300">
        <f t="shared" si="9"/>
        <v>2.9999999999290594</v>
      </c>
      <c r="W13" s="301">
        <f t="shared" si="10"/>
        <v>1.7999999999574356</v>
      </c>
      <c r="X13" s="301">
        <f t="shared" si="11"/>
        <v>0.46499999998900421</v>
      </c>
      <c r="Y13" s="301">
        <f t="shared" si="12"/>
        <v>4.6499999998900424E-3</v>
      </c>
      <c r="Z13" s="64"/>
    </row>
    <row r="14" spans="1:26" s="65" customFormat="1" ht="27.5" customHeight="1">
      <c r="A14" s="119">
        <v>9</v>
      </c>
      <c r="B14" s="120">
        <v>637.47</v>
      </c>
      <c r="C14" s="120">
        <v>637.47299999999996</v>
      </c>
      <c r="D14" s="129" t="s">
        <v>31</v>
      </c>
      <c r="E14" s="66">
        <f t="shared" si="13"/>
        <v>2.9999999999290594</v>
      </c>
      <c r="F14" s="67">
        <f t="shared" si="14"/>
        <v>2.9999999999290594</v>
      </c>
      <c r="G14" s="67">
        <f t="shared" si="0"/>
        <v>2.9999999999290594</v>
      </c>
      <c r="H14" s="63"/>
      <c r="I14" s="63" t="s">
        <v>118</v>
      </c>
      <c r="J14" s="299">
        <v>0.6</v>
      </c>
      <c r="K14" s="299">
        <v>0.1</v>
      </c>
      <c r="L14" s="299">
        <v>0.15</v>
      </c>
      <c r="M14" s="299">
        <f t="shared" si="1"/>
        <v>1.55</v>
      </c>
      <c r="N14" s="299">
        <v>0.1</v>
      </c>
      <c r="O14" s="299">
        <f t="shared" si="2"/>
        <v>1.55</v>
      </c>
      <c r="P14" s="300">
        <f t="shared" si="3"/>
        <v>4.9874999998820613</v>
      </c>
      <c r="Q14" s="300">
        <f t="shared" si="4"/>
        <v>0.5249999999875854</v>
      </c>
      <c r="R14" s="300">
        <f t="shared" si="5"/>
        <v>0.69749999998350631</v>
      </c>
      <c r="S14" s="300">
        <f t="shared" si="6"/>
        <v>0.35999999999148713</v>
      </c>
      <c r="T14" s="300">
        <f t="shared" si="7"/>
        <v>0.46499999998900421</v>
      </c>
      <c r="U14" s="300">
        <f t="shared" si="8"/>
        <v>7.6124999998199883E-2</v>
      </c>
      <c r="V14" s="300">
        <f t="shared" si="9"/>
        <v>2.9999999999290594</v>
      </c>
      <c r="W14" s="301">
        <f t="shared" si="10"/>
        <v>1.7999999999574356</v>
      </c>
      <c r="X14" s="301">
        <f t="shared" si="11"/>
        <v>0.46499999998900421</v>
      </c>
      <c r="Y14" s="301">
        <f t="shared" si="12"/>
        <v>4.6499999998900424E-3</v>
      </c>
      <c r="Z14" s="64"/>
    </row>
    <row r="15" spans="1:26" s="65" customFormat="1" ht="27.5" customHeight="1">
      <c r="A15" s="119">
        <v>10</v>
      </c>
      <c r="B15" s="120">
        <v>637.625</v>
      </c>
      <c r="C15" s="120">
        <v>637.63499999999999</v>
      </c>
      <c r="D15" s="129" t="s">
        <v>31</v>
      </c>
      <c r="E15" s="66">
        <f t="shared" si="13"/>
        <v>9.9999999999909051</v>
      </c>
      <c r="F15" s="67">
        <f>E15</f>
        <v>9.9999999999909051</v>
      </c>
      <c r="G15" s="67">
        <f t="shared" si="0"/>
        <v>9.9999999999909051</v>
      </c>
      <c r="H15" s="63"/>
      <c r="I15" s="63" t="s">
        <v>118</v>
      </c>
      <c r="J15" s="299">
        <v>0.6</v>
      </c>
      <c r="K15" s="299">
        <v>0.1</v>
      </c>
      <c r="L15" s="299">
        <v>0.15</v>
      </c>
      <c r="M15" s="299">
        <f t="shared" si="1"/>
        <v>1.55</v>
      </c>
      <c r="N15" s="299">
        <v>0.1</v>
      </c>
      <c r="O15" s="299">
        <f t="shared" si="2"/>
        <v>1.55</v>
      </c>
      <c r="P15" s="300">
        <f t="shared" si="3"/>
        <v>16.62499999998488</v>
      </c>
      <c r="Q15" s="300">
        <f t="shared" si="4"/>
        <v>1.7499999999984084</v>
      </c>
      <c r="R15" s="300">
        <f t="shared" si="5"/>
        <v>2.3249999999978854</v>
      </c>
      <c r="S15" s="300">
        <f t="shared" si="6"/>
        <v>1.1999999999989086</v>
      </c>
      <c r="T15" s="300">
        <f t="shared" si="7"/>
        <v>1.5499999999985903</v>
      </c>
      <c r="U15" s="300">
        <f t="shared" si="8"/>
        <v>0.25374999999976922</v>
      </c>
      <c r="V15" s="300">
        <f t="shared" si="9"/>
        <v>9.9999999999909051</v>
      </c>
      <c r="W15" s="301">
        <f t="shared" si="10"/>
        <v>5.999999999994543</v>
      </c>
      <c r="X15" s="301">
        <f t="shared" si="11"/>
        <v>1.5499999999985903</v>
      </c>
      <c r="Y15" s="301">
        <f t="shared" si="12"/>
        <v>1.5499999999985904E-2</v>
      </c>
      <c r="Z15" s="64"/>
    </row>
    <row r="16" spans="1:26" s="65" customFormat="1" ht="27.5" customHeight="1">
      <c r="A16" s="119">
        <v>11</v>
      </c>
      <c r="B16" s="120">
        <v>637.65</v>
      </c>
      <c r="C16" s="120">
        <v>637.66</v>
      </c>
      <c r="D16" s="129" t="s">
        <v>31</v>
      </c>
      <c r="E16" s="66">
        <f t="shared" si="13"/>
        <v>9.9999999999909051</v>
      </c>
      <c r="F16" s="67">
        <f t="shared" ref="F16:F19" si="15">E16</f>
        <v>9.9999999999909051</v>
      </c>
      <c r="G16" s="67">
        <f t="shared" si="0"/>
        <v>9.9999999999909051</v>
      </c>
      <c r="H16" s="63"/>
      <c r="I16" s="63" t="s">
        <v>118</v>
      </c>
      <c r="J16" s="299">
        <v>0.6</v>
      </c>
      <c r="K16" s="299">
        <v>0.1</v>
      </c>
      <c r="L16" s="299">
        <v>0.15</v>
      </c>
      <c r="M16" s="299">
        <f t="shared" si="1"/>
        <v>1.55</v>
      </c>
      <c r="N16" s="299">
        <v>0.1</v>
      </c>
      <c r="O16" s="299">
        <f t="shared" si="2"/>
        <v>1.55</v>
      </c>
      <c r="P16" s="300">
        <f t="shared" si="3"/>
        <v>16.62499999998488</v>
      </c>
      <c r="Q16" s="300">
        <f t="shared" si="4"/>
        <v>1.7499999999984084</v>
      </c>
      <c r="R16" s="300">
        <f t="shared" si="5"/>
        <v>2.3249999999978854</v>
      </c>
      <c r="S16" s="300">
        <f t="shared" si="6"/>
        <v>1.1999999999989086</v>
      </c>
      <c r="T16" s="300">
        <f t="shared" si="7"/>
        <v>1.5499999999985903</v>
      </c>
      <c r="U16" s="300">
        <f t="shared" si="8"/>
        <v>0.25374999999976922</v>
      </c>
      <c r="V16" s="300">
        <f t="shared" si="9"/>
        <v>9.9999999999909051</v>
      </c>
      <c r="W16" s="301">
        <f t="shared" si="10"/>
        <v>5.999999999994543</v>
      </c>
      <c r="X16" s="301">
        <f t="shared" si="11"/>
        <v>1.5499999999985903</v>
      </c>
      <c r="Y16" s="301">
        <f t="shared" si="12"/>
        <v>1.5499999999985904E-2</v>
      </c>
      <c r="Z16" s="64"/>
    </row>
    <row r="17" spans="1:39" s="65" customFormat="1" ht="27.5" customHeight="1">
      <c r="A17" s="119">
        <v>12</v>
      </c>
      <c r="B17" s="120">
        <v>637.71</v>
      </c>
      <c r="C17" s="120">
        <v>637.73</v>
      </c>
      <c r="D17" s="129" t="s">
        <v>31</v>
      </c>
      <c r="E17" s="66">
        <f t="shared" si="13"/>
        <v>19.99999999998181</v>
      </c>
      <c r="F17" s="67">
        <f t="shared" si="15"/>
        <v>19.99999999998181</v>
      </c>
      <c r="G17" s="67">
        <f t="shared" si="0"/>
        <v>19.99999999998181</v>
      </c>
      <c r="H17" s="63"/>
      <c r="I17" s="63" t="s">
        <v>118</v>
      </c>
      <c r="J17" s="299">
        <v>0.6</v>
      </c>
      <c r="K17" s="299">
        <v>0.1</v>
      </c>
      <c r="L17" s="299">
        <v>0.15</v>
      </c>
      <c r="M17" s="299">
        <f t="shared" si="1"/>
        <v>1.55</v>
      </c>
      <c r="N17" s="299">
        <v>0.1</v>
      </c>
      <c r="O17" s="299">
        <f t="shared" si="2"/>
        <v>1.55</v>
      </c>
      <c r="P17" s="300">
        <f t="shared" si="3"/>
        <v>33.249999999969759</v>
      </c>
      <c r="Q17" s="300">
        <f t="shared" si="4"/>
        <v>3.4999999999968168</v>
      </c>
      <c r="R17" s="300">
        <f t="shared" si="5"/>
        <v>4.6499999999957708</v>
      </c>
      <c r="S17" s="300">
        <f t="shared" si="6"/>
        <v>2.3999999999978172</v>
      </c>
      <c r="T17" s="300">
        <f t="shared" si="7"/>
        <v>3.0999999999971806</v>
      </c>
      <c r="U17" s="300">
        <f t="shared" si="8"/>
        <v>0.50749999999953843</v>
      </c>
      <c r="V17" s="300">
        <f t="shared" si="9"/>
        <v>19.99999999998181</v>
      </c>
      <c r="W17" s="301">
        <f t="shared" si="10"/>
        <v>11.999999999989086</v>
      </c>
      <c r="X17" s="301">
        <f t="shared" si="11"/>
        <v>3.0999999999971806</v>
      </c>
      <c r="Y17" s="301">
        <f t="shared" si="12"/>
        <v>3.0999999999971807E-2</v>
      </c>
      <c r="Z17" s="64"/>
    </row>
    <row r="18" spans="1:39" s="65" customFormat="1" ht="27.5" customHeight="1">
      <c r="A18" s="119">
        <v>13</v>
      </c>
      <c r="B18" s="120">
        <v>637.74</v>
      </c>
      <c r="C18" s="120">
        <v>637.745</v>
      </c>
      <c r="D18" s="129" t="s">
        <v>31</v>
      </c>
      <c r="E18" s="66">
        <f t="shared" si="13"/>
        <v>4.9999999999954525</v>
      </c>
      <c r="F18" s="67">
        <f t="shared" si="15"/>
        <v>4.9999999999954525</v>
      </c>
      <c r="G18" s="67">
        <f t="shared" si="0"/>
        <v>4.9999999999954525</v>
      </c>
      <c r="H18" s="63"/>
      <c r="I18" s="63" t="s">
        <v>118</v>
      </c>
      <c r="J18" s="299">
        <v>0.6</v>
      </c>
      <c r="K18" s="299">
        <v>0.1</v>
      </c>
      <c r="L18" s="299">
        <v>0.15</v>
      </c>
      <c r="M18" s="299">
        <f t="shared" si="1"/>
        <v>1.55</v>
      </c>
      <c r="N18" s="299">
        <v>0.1</v>
      </c>
      <c r="O18" s="299">
        <f t="shared" si="2"/>
        <v>1.55</v>
      </c>
      <c r="P18" s="300">
        <f t="shared" si="3"/>
        <v>8.3124999999924398</v>
      </c>
      <c r="Q18" s="300">
        <f t="shared" si="4"/>
        <v>0.87499999999920419</v>
      </c>
      <c r="R18" s="300">
        <f t="shared" si="5"/>
        <v>1.1624999999989427</v>
      </c>
      <c r="S18" s="300">
        <f t="shared" si="6"/>
        <v>0.5999999999994543</v>
      </c>
      <c r="T18" s="300">
        <f t="shared" si="7"/>
        <v>0.77499999999929514</v>
      </c>
      <c r="U18" s="300">
        <f t="shared" si="8"/>
        <v>0.12687499999988461</v>
      </c>
      <c r="V18" s="300">
        <f t="shared" si="9"/>
        <v>4.9999999999954525</v>
      </c>
      <c r="W18" s="301">
        <f t="shared" si="10"/>
        <v>2.9999999999972715</v>
      </c>
      <c r="X18" s="301">
        <f t="shared" si="11"/>
        <v>0.77499999999929514</v>
      </c>
      <c r="Y18" s="301">
        <f t="shared" si="12"/>
        <v>7.7499999999929518E-3</v>
      </c>
      <c r="Z18" s="64"/>
    </row>
    <row r="19" spans="1:39" s="65" customFormat="1" ht="27.5" customHeight="1">
      <c r="A19" s="119">
        <v>14</v>
      </c>
      <c r="B19" s="120">
        <v>637.9</v>
      </c>
      <c r="C19" s="120">
        <v>637.91999999999996</v>
      </c>
      <c r="D19" s="129" t="s">
        <v>31</v>
      </c>
      <c r="E19" s="66">
        <f t="shared" si="13"/>
        <v>19.99999999998181</v>
      </c>
      <c r="F19" s="67">
        <f t="shared" si="15"/>
        <v>19.99999999998181</v>
      </c>
      <c r="G19" s="67">
        <f t="shared" si="0"/>
        <v>19.99999999998181</v>
      </c>
      <c r="H19" s="63"/>
      <c r="I19" s="63" t="s">
        <v>118</v>
      </c>
      <c r="J19" s="299">
        <v>0.6</v>
      </c>
      <c r="K19" s="299">
        <v>0.1</v>
      </c>
      <c r="L19" s="299">
        <v>0.15</v>
      </c>
      <c r="M19" s="299">
        <f t="shared" si="1"/>
        <v>1.55</v>
      </c>
      <c r="N19" s="299">
        <v>0.1</v>
      </c>
      <c r="O19" s="299">
        <f t="shared" si="2"/>
        <v>1.55</v>
      </c>
      <c r="P19" s="300">
        <f t="shared" si="3"/>
        <v>33.249999999969759</v>
      </c>
      <c r="Q19" s="300">
        <f t="shared" si="4"/>
        <v>3.4999999999968168</v>
      </c>
      <c r="R19" s="300">
        <f t="shared" si="5"/>
        <v>4.6499999999957708</v>
      </c>
      <c r="S19" s="300">
        <f t="shared" si="6"/>
        <v>2.3999999999978172</v>
      </c>
      <c r="T19" s="300">
        <f t="shared" si="7"/>
        <v>3.0999999999971806</v>
      </c>
      <c r="U19" s="300">
        <f t="shared" si="8"/>
        <v>0.50749999999953843</v>
      </c>
      <c r="V19" s="300">
        <f t="shared" si="9"/>
        <v>19.99999999998181</v>
      </c>
      <c r="W19" s="301">
        <f t="shared" si="10"/>
        <v>11.999999999989086</v>
      </c>
      <c r="X19" s="301">
        <f t="shared" si="11"/>
        <v>3.0999999999971806</v>
      </c>
      <c r="Y19" s="301">
        <f t="shared" si="12"/>
        <v>3.0999999999971807E-2</v>
      </c>
      <c r="Z19" s="64"/>
    </row>
    <row r="20" spans="1:39" s="76" customFormat="1" ht="23.5" thickBot="1">
      <c r="A20" s="531" t="s">
        <v>88</v>
      </c>
      <c r="B20" s="532"/>
      <c r="C20" s="532"/>
      <c r="D20" s="533"/>
      <c r="E20" s="74">
        <f>SUM(E6:E19)</f>
        <v>106.99999999962984</v>
      </c>
      <c r="F20" s="74">
        <f>SUM(F6:F19)</f>
        <v>106.99999999962984</v>
      </c>
      <c r="G20" s="74">
        <f>SUM(G6:G19)</f>
        <v>106.99999999962984</v>
      </c>
      <c r="H20" s="74"/>
      <c r="I20" s="75"/>
      <c r="J20" s="302"/>
      <c r="K20" s="302"/>
      <c r="L20" s="302"/>
      <c r="M20" s="302"/>
      <c r="N20" s="302"/>
      <c r="O20" s="302"/>
      <c r="P20" s="300"/>
      <c r="Q20" s="300"/>
      <c r="R20" s="300"/>
      <c r="S20" s="300"/>
      <c r="T20" s="300"/>
      <c r="U20" s="300"/>
      <c r="V20" s="300"/>
      <c r="W20" s="301"/>
      <c r="X20" s="301"/>
      <c r="Y20" s="301"/>
      <c r="AB20" s="69"/>
      <c r="AC20" s="69" t="s">
        <v>83</v>
      </c>
      <c r="AD20" s="69"/>
      <c r="AE20" s="69"/>
      <c r="AF20" s="69"/>
      <c r="AG20" s="70">
        <v>1</v>
      </c>
      <c r="AH20" s="71" t="e">
        <f>+#REF!</f>
        <v>#REF!</v>
      </c>
      <c r="AI20" s="71"/>
      <c r="AJ20" s="69"/>
      <c r="AK20" s="71" t="e">
        <f>+AH20*2</f>
        <v>#REF!</v>
      </c>
      <c r="AL20" s="72" t="e">
        <f t="shared" ref="AL20:AL21" si="16">+AK20</f>
        <v>#REF!</v>
      </c>
      <c r="AM20" s="68" t="s">
        <v>10</v>
      </c>
    </row>
    <row r="21" spans="1:39" s="76" customFormat="1" ht="27.5" customHeight="1" thickBot="1">
      <c r="A21" s="534" t="s">
        <v>89</v>
      </c>
      <c r="B21" s="535"/>
      <c r="C21" s="535"/>
      <c r="D21" s="535"/>
      <c r="E21" s="535"/>
      <c r="F21" s="535"/>
      <c r="G21" s="535"/>
      <c r="H21" s="535"/>
      <c r="I21" s="535"/>
      <c r="J21" s="303"/>
      <c r="K21" s="303"/>
      <c r="L21" s="303"/>
      <c r="M21" s="303"/>
      <c r="N21" s="303"/>
      <c r="O21" s="303"/>
      <c r="P21" s="300"/>
      <c r="Q21" s="300"/>
      <c r="R21" s="300"/>
      <c r="S21" s="300"/>
      <c r="T21" s="300"/>
      <c r="U21" s="300"/>
      <c r="V21" s="300"/>
      <c r="W21" s="301"/>
      <c r="X21" s="301"/>
      <c r="Y21" s="301"/>
      <c r="Z21" s="77"/>
      <c r="AA21" s="77"/>
      <c r="AB21" s="69"/>
      <c r="AC21" s="69" t="s">
        <v>90</v>
      </c>
      <c r="AD21" s="69"/>
      <c r="AE21" s="69"/>
      <c r="AF21" s="69"/>
      <c r="AG21" s="70">
        <v>1</v>
      </c>
      <c r="AH21" s="71" t="e">
        <f>+AH20</f>
        <v>#REF!</v>
      </c>
      <c r="AI21" s="71" t="e">
        <f>+#REF!</f>
        <v>#REF!</v>
      </c>
      <c r="AJ21" s="69">
        <v>0.6</v>
      </c>
      <c r="AK21" s="73" t="e">
        <f t="shared" ref="AK21" si="17">PRODUCT(AG21:AJ21)</f>
        <v>#REF!</v>
      </c>
      <c r="AL21" s="72" t="e">
        <f t="shared" si="16"/>
        <v>#REF!</v>
      </c>
      <c r="AM21" s="68" t="s">
        <v>9</v>
      </c>
    </row>
    <row r="22" spans="1:39" s="76" customFormat="1" ht="27.5" customHeight="1">
      <c r="A22" s="121"/>
      <c r="B22" s="122"/>
      <c r="C22" s="122"/>
      <c r="D22" s="122"/>
      <c r="E22" s="122"/>
      <c r="F22" s="122"/>
      <c r="G22" s="122"/>
      <c r="H22" s="122"/>
      <c r="I22" s="122"/>
      <c r="J22" s="303"/>
      <c r="K22" s="303"/>
      <c r="L22" s="303"/>
      <c r="M22" s="303"/>
      <c r="N22" s="303"/>
      <c r="O22" s="303"/>
      <c r="P22" s="300"/>
      <c r="Q22" s="300"/>
      <c r="R22" s="300"/>
      <c r="S22" s="300"/>
      <c r="T22" s="300"/>
      <c r="U22" s="300"/>
      <c r="V22" s="300"/>
      <c r="W22" s="301"/>
      <c r="X22" s="301"/>
      <c r="Y22" s="301"/>
      <c r="Z22" s="77"/>
      <c r="AA22" s="77"/>
      <c r="AB22" s="123"/>
      <c r="AC22" s="123"/>
      <c r="AD22" s="123"/>
      <c r="AE22" s="123"/>
      <c r="AF22" s="123"/>
      <c r="AG22" s="124"/>
      <c r="AH22" s="125"/>
      <c r="AI22" s="125"/>
      <c r="AJ22" s="123"/>
      <c r="AK22" s="126"/>
      <c r="AL22" s="127"/>
      <c r="AM22" s="128"/>
    </row>
    <row r="23" spans="1:39" s="76" customFormat="1" ht="27.5" customHeight="1">
      <c r="A23" s="119">
        <v>1</v>
      </c>
      <c r="B23" s="120">
        <v>647.65</v>
      </c>
      <c r="C23" s="120">
        <v>647.65300000000002</v>
      </c>
      <c r="D23" s="119" t="s">
        <v>31</v>
      </c>
      <c r="E23" s="66">
        <f t="shared" ref="E23:E32" si="18">(C23-B23)*1000</f>
        <v>3.0000000000427463</v>
      </c>
      <c r="F23" s="78">
        <f t="shared" ref="F23" si="19">E23</f>
        <v>3.0000000000427463</v>
      </c>
      <c r="G23" s="67">
        <f t="shared" ref="G23:G32" si="20">E23</f>
        <v>3.0000000000427463</v>
      </c>
      <c r="H23" s="79"/>
      <c r="I23" s="63" t="s">
        <v>118</v>
      </c>
      <c r="J23" s="299">
        <f t="shared" ref="J23:J33" si="21">(1.083+1.059+0.982+0.887+0.791)/5</f>
        <v>0.96039999999999992</v>
      </c>
      <c r="K23" s="299">
        <v>0.1</v>
      </c>
      <c r="L23" s="299">
        <v>0.15</v>
      </c>
      <c r="M23" s="299">
        <f t="shared" ref="M23:M33" si="22">1.35+0.2</f>
        <v>1.55</v>
      </c>
      <c r="N23" s="299">
        <v>0.1</v>
      </c>
      <c r="O23" s="299">
        <f t="shared" ref="O23:O33" si="23">1.35+0.2</f>
        <v>1.55</v>
      </c>
      <c r="P23" s="300">
        <f t="shared" ref="P23:P33" si="24">F23*(J23+L23+N23+0.1)*(M23+0.2)</f>
        <v>6.8796000000980255</v>
      </c>
      <c r="Q23" s="300">
        <f t="shared" ref="Q23:Q33" si="25">F23*(M23+0.2)*0.1</f>
        <v>0.52500000000748059</v>
      </c>
      <c r="R23" s="300">
        <f t="shared" ref="R23:R33" si="26">F23*L23*M23</f>
        <v>0.6975000000099385</v>
      </c>
      <c r="S23" s="300">
        <f t="shared" ref="S23:S33" si="27">J23*K23*F23*2</f>
        <v>0.57624000000821074</v>
      </c>
      <c r="T23" s="300">
        <f t="shared" ref="T23:T33" si="28">F23*N23*O23</f>
        <v>0.46500000000662567</v>
      </c>
      <c r="U23" s="300">
        <f t="shared" ref="U23:U33" si="29">(R23+S23+T23)*0.05</f>
        <v>8.6937000001238746E-2</v>
      </c>
      <c r="V23" s="300">
        <f t="shared" ref="V23:V33" si="30">F23</f>
        <v>3.0000000000427463</v>
      </c>
      <c r="W23" s="301">
        <f t="shared" ref="W23:W33" si="31">E23*J23*1</f>
        <v>2.8812000000410531</v>
      </c>
      <c r="X23" s="301">
        <f t="shared" ref="X23:X33" si="32">G23*N23*O23</f>
        <v>0.46500000000662567</v>
      </c>
      <c r="Y23" s="301">
        <f t="shared" ref="Y23:Y33" si="33">X23*0.01</f>
        <v>4.6500000000662565E-3</v>
      </c>
      <c r="Z23" s="77"/>
      <c r="AA23" s="77"/>
      <c r="AB23" s="123"/>
      <c r="AC23" s="123"/>
      <c r="AD23" s="123"/>
      <c r="AE23" s="123"/>
      <c r="AF23" s="123"/>
      <c r="AG23" s="124"/>
      <c r="AH23" s="125"/>
      <c r="AI23" s="125"/>
      <c r="AJ23" s="123"/>
      <c r="AK23" s="126"/>
      <c r="AL23" s="127"/>
      <c r="AM23" s="128"/>
    </row>
    <row r="24" spans="1:39" s="76" customFormat="1" ht="27.5" customHeight="1">
      <c r="A24" s="119">
        <v>2</v>
      </c>
      <c r="B24" s="120">
        <v>648.79999999999995</v>
      </c>
      <c r="C24" s="120">
        <v>648.81200000000001</v>
      </c>
      <c r="D24" s="119" t="s">
        <v>35</v>
      </c>
      <c r="E24" s="66">
        <f t="shared" si="18"/>
        <v>12.000000000057298</v>
      </c>
      <c r="F24" s="78">
        <f t="shared" ref="F24:F32" si="34">E24</f>
        <v>12.000000000057298</v>
      </c>
      <c r="G24" s="67">
        <f t="shared" si="20"/>
        <v>12.000000000057298</v>
      </c>
      <c r="H24" s="79"/>
      <c r="I24" s="63" t="s">
        <v>118</v>
      </c>
      <c r="J24" s="299">
        <f t="shared" si="21"/>
        <v>0.96039999999999992</v>
      </c>
      <c r="K24" s="299">
        <v>0.1</v>
      </c>
      <c r="L24" s="299">
        <v>0.15</v>
      </c>
      <c r="M24" s="299">
        <f t="shared" si="22"/>
        <v>1.55</v>
      </c>
      <c r="N24" s="299">
        <v>0.1</v>
      </c>
      <c r="O24" s="299">
        <f t="shared" si="23"/>
        <v>1.55</v>
      </c>
      <c r="P24" s="300">
        <f t="shared" si="24"/>
        <v>27.518400000131397</v>
      </c>
      <c r="Q24" s="300">
        <f t="shared" si="25"/>
        <v>2.1000000000100272</v>
      </c>
      <c r="R24" s="300">
        <f t="shared" si="26"/>
        <v>2.7900000000133218</v>
      </c>
      <c r="S24" s="300">
        <f t="shared" si="27"/>
        <v>2.3049600000110058</v>
      </c>
      <c r="T24" s="300">
        <f t="shared" si="28"/>
        <v>1.8600000000088812</v>
      </c>
      <c r="U24" s="300">
        <f t="shared" si="29"/>
        <v>0.34774800000166045</v>
      </c>
      <c r="V24" s="300">
        <f t="shared" si="30"/>
        <v>12.000000000057298</v>
      </c>
      <c r="W24" s="301">
        <f t="shared" si="31"/>
        <v>11.524800000055029</v>
      </c>
      <c r="X24" s="301">
        <f t="shared" si="32"/>
        <v>1.8600000000088812</v>
      </c>
      <c r="Y24" s="301">
        <f t="shared" si="33"/>
        <v>1.8600000000088813E-2</v>
      </c>
      <c r="Z24" s="77"/>
      <c r="AA24" s="77"/>
      <c r="AB24" s="123"/>
      <c r="AC24" s="123"/>
      <c r="AD24" s="123"/>
      <c r="AE24" s="123"/>
      <c r="AF24" s="123"/>
      <c r="AG24" s="124"/>
      <c r="AH24" s="125"/>
      <c r="AI24" s="125"/>
      <c r="AJ24" s="123"/>
      <c r="AK24" s="126"/>
      <c r="AL24" s="127"/>
      <c r="AM24" s="128"/>
    </row>
    <row r="25" spans="1:39" s="76" customFormat="1" ht="27.5" customHeight="1">
      <c r="A25" s="119">
        <v>3</v>
      </c>
      <c r="B25" s="120">
        <v>660.68</v>
      </c>
      <c r="C25" s="120">
        <v>660.68299999999999</v>
      </c>
      <c r="D25" s="119" t="s">
        <v>35</v>
      </c>
      <c r="E25" s="66">
        <f t="shared" si="18"/>
        <v>3.0000000000427463</v>
      </c>
      <c r="F25" s="78">
        <f t="shared" si="34"/>
        <v>3.0000000000427463</v>
      </c>
      <c r="G25" s="67">
        <f t="shared" si="20"/>
        <v>3.0000000000427463</v>
      </c>
      <c r="H25" s="79"/>
      <c r="I25" s="63" t="s">
        <v>118</v>
      </c>
      <c r="J25" s="299">
        <f t="shared" si="21"/>
        <v>0.96039999999999992</v>
      </c>
      <c r="K25" s="299">
        <v>0.1</v>
      </c>
      <c r="L25" s="299">
        <v>0.15</v>
      </c>
      <c r="M25" s="299">
        <f t="shared" si="22"/>
        <v>1.55</v>
      </c>
      <c r="N25" s="299">
        <v>0.1</v>
      </c>
      <c r="O25" s="299">
        <f t="shared" si="23"/>
        <v>1.55</v>
      </c>
      <c r="P25" s="300">
        <f t="shared" si="24"/>
        <v>6.8796000000980255</v>
      </c>
      <c r="Q25" s="300">
        <f t="shared" si="25"/>
        <v>0.52500000000748059</v>
      </c>
      <c r="R25" s="300">
        <f t="shared" si="26"/>
        <v>0.6975000000099385</v>
      </c>
      <c r="S25" s="300">
        <f t="shared" si="27"/>
        <v>0.57624000000821074</v>
      </c>
      <c r="T25" s="300">
        <f t="shared" si="28"/>
        <v>0.46500000000662567</v>
      </c>
      <c r="U25" s="300">
        <f t="shared" si="29"/>
        <v>8.6937000001238746E-2</v>
      </c>
      <c r="V25" s="300">
        <f t="shared" si="30"/>
        <v>3.0000000000427463</v>
      </c>
      <c r="W25" s="301">
        <f t="shared" si="31"/>
        <v>2.8812000000410531</v>
      </c>
      <c r="X25" s="301">
        <f t="shared" si="32"/>
        <v>0.46500000000662567</v>
      </c>
      <c r="Y25" s="301">
        <f t="shared" si="33"/>
        <v>4.6500000000662565E-3</v>
      </c>
      <c r="Z25" s="77"/>
      <c r="AA25" s="77"/>
      <c r="AB25" s="123"/>
      <c r="AC25" s="123"/>
      <c r="AD25" s="123"/>
      <c r="AE25" s="123"/>
      <c r="AF25" s="123"/>
      <c r="AG25" s="124"/>
      <c r="AH25" s="125"/>
      <c r="AI25" s="125"/>
      <c r="AJ25" s="123"/>
      <c r="AK25" s="126"/>
      <c r="AL25" s="127"/>
      <c r="AM25" s="128"/>
    </row>
    <row r="26" spans="1:39" s="76" customFormat="1" ht="27.5" customHeight="1">
      <c r="A26" s="119">
        <v>4</v>
      </c>
      <c r="B26" s="120">
        <v>666.63</v>
      </c>
      <c r="C26" s="120">
        <v>666.63499999999999</v>
      </c>
      <c r="D26" s="119" t="s">
        <v>31</v>
      </c>
      <c r="E26" s="66">
        <f t="shared" si="18"/>
        <v>4.9999999999954525</v>
      </c>
      <c r="F26" s="78">
        <f t="shared" si="34"/>
        <v>4.9999999999954525</v>
      </c>
      <c r="G26" s="67">
        <f t="shared" si="20"/>
        <v>4.9999999999954525</v>
      </c>
      <c r="H26" s="79"/>
      <c r="I26" s="63" t="s">
        <v>118</v>
      </c>
      <c r="J26" s="299">
        <f t="shared" si="21"/>
        <v>0.96039999999999992</v>
      </c>
      <c r="K26" s="299">
        <v>0.1</v>
      </c>
      <c r="L26" s="299">
        <v>0.15</v>
      </c>
      <c r="M26" s="299">
        <f t="shared" si="22"/>
        <v>1.55</v>
      </c>
      <c r="N26" s="299">
        <v>0.1</v>
      </c>
      <c r="O26" s="299">
        <f t="shared" si="23"/>
        <v>1.55</v>
      </c>
      <c r="P26" s="300">
        <f t="shared" si="24"/>
        <v>11.465999999989572</v>
      </c>
      <c r="Q26" s="300">
        <f t="shared" si="25"/>
        <v>0.87499999999920419</v>
      </c>
      <c r="R26" s="300">
        <f t="shared" si="26"/>
        <v>1.1624999999989427</v>
      </c>
      <c r="S26" s="300">
        <f t="shared" si="27"/>
        <v>0.96039999999912651</v>
      </c>
      <c r="T26" s="300">
        <f t="shared" si="28"/>
        <v>0.77499999999929514</v>
      </c>
      <c r="U26" s="300">
        <f t="shared" si="29"/>
        <v>0.14489499999986821</v>
      </c>
      <c r="V26" s="300">
        <f t="shared" si="30"/>
        <v>4.9999999999954525</v>
      </c>
      <c r="W26" s="301">
        <f t="shared" si="31"/>
        <v>4.8019999999956324</v>
      </c>
      <c r="X26" s="301">
        <f t="shared" si="32"/>
        <v>0.77499999999929514</v>
      </c>
      <c r="Y26" s="301">
        <f t="shared" si="33"/>
        <v>7.7499999999929518E-3</v>
      </c>
      <c r="Z26" s="77"/>
      <c r="AA26" s="77"/>
      <c r="AB26" s="123"/>
      <c r="AC26" s="123"/>
      <c r="AD26" s="123"/>
      <c r="AE26" s="123"/>
      <c r="AF26" s="123"/>
      <c r="AG26" s="124"/>
      <c r="AH26" s="125"/>
      <c r="AI26" s="125"/>
      <c r="AJ26" s="123"/>
      <c r="AK26" s="126"/>
      <c r="AL26" s="127"/>
      <c r="AM26" s="128"/>
    </row>
    <row r="27" spans="1:39" s="76" customFormat="1" ht="27.5" customHeight="1">
      <c r="A27" s="119">
        <v>5</v>
      </c>
      <c r="B27" s="120">
        <v>666.83</v>
      </c>
      <c r="C27" s="120">
        <v>666.84500000000003</v>
      </c>
      <c r="D27" s="119" t="s">
        <v>31</v>
      </c>
      <c r="E27" s="66">
        <f t="shared" si="18"/>
        <v>14.999999999986358</v>
      </c>
      <c r="F27" s="78">
        <f t="shared" si="34"/>
        <v>14.999999999986358</v>
      </c>
      <c r="G27" s="67">
        <f t="shared" si="20"/>
        <v>14.999999999986358</v>
      </c>
      <c r="H27" s="79"/>
      <c r="I27" s="63" t="s">
        <v>118</v>
      </c>
      <c r="J27" s="299">
        <f t="shared" si="21"/>
        <v>0.96039999999999992</v>
      </c>
      <c r="K27" s="299">
        <v>0.1</v>
      </c>
      <c r="L27" s="299">
        <v>0.15</v>
      </c>
      <c r="M27" s="299">
        <f t="shared" si="22"/>
        <v>1.55</v>
      </c>
      <c r="N27" s="299">
        <v>0.1</v>
      </c>
      <c r="O27" s="299">
        <f t="shared" si="23"/>
        <v>1.55</v>
      </c>
      <c r="P27" s="300">
        <f t="shared" si="24"/>
        <v>34.397999999968711</v>
      </c>
      <c r="Q27" s="300">
        <f t="shared" si="25"/>
        <v>2.6249999999976126</v>
      </c>
      <c r="R27" s="300">
        <f t="shared" si="26"/>
        <v>3.4874999999968281</v>
      </c>
      <c r="S27" s="300">
        <f t="shared" si="27"/>
        <v>2.8811999999973796</v>
      </c>
      <c r="T27" s="300">
        <f t="shared" si="28"/>
        <v>2.3249999999978854</v>
      </c>
      <c r="U27" s="300">
        <f t="shared" si="29"/>
        <v>0.43468499999960469</v>
      </c>
      <c r="V27" s="300">
        <f t="shared" si="30"/>
        <v>14.999999999986358</v>
      </c>
      <c r="W27" s="301">
        <f t="shared" si="31"/>
        <v>14.405999999986896</v>
      </c>
      <c r="X27" s="301">
        <f t="shared" si="32"/>
        <v>2.3249999999978854</v>
      </c>
      <c r="Y27" s="301">
        <f t="shared" si="33"/>
        <v>2.3249999999978854E-2</v>
      </c>
      <c r="Z27" s="77"/>
      <c r="AA27" s="77"/>
      <c r="AB27" s="123"/>
      <c r="AC27" s="123"/>
      <c r="AD27" s="123"/>
      <c r="AE27" s="123"/>
      <c r="AF27" s="123"/>
      <c r="AG27" s="124"/>
      <c r="AH27" s="125"/>
      <c r="AI27" s="125"/>
      <c r="AJ27" s="123"/>
      <c r="AK27" s="126"/>
      <c r="AL27" s="127"/>
      <c r="AM27" s="128"/>
    </row>
    <row r="28" spans="1:39" s="76" customFormat="1" ht="27.5" customHeight="1">
      <c r="A28" s="119">
        <v>6</v>
      </c>
      <c r="B28" s="120">
        <v>671</v>
      </c>
      <c r="C28" s="120">
        <v>671.01</v>
      </c>
      <c r="D28" s="119" t="s">
        <v>31</v>
      </c>
      <c r="E28" s="66">
        <f t="shared" si="18"/>
        <v>9.9999999999909051</v>
      </c>
      <c r="F28" s="78">
        <f t="shared" si="34"/>
        <v>9.9999999999909051</v>
      </c>
      <c r="G28" s="67">
        <f t="shared" si="20"/>
        <v>9.9999999999909051</v>
      </c>
      <c r="H28" s="79"/>
      <c r="I28" s="63" t="s">
        <v>118</v>
      </c>
      <c r="J28" s="299">
        <f t="shared" si="21"/>
        <v>0.96039999999999992</v>
      </c>
      <c r="K28" s="299">
        <v>0.1</v>
      </c>
      <c r="L28" s="299">
        <v>0.15</v>
      </c>
      <c r="M28" s="299">
        <f t="shared" si="22"/>
        <v>1.55</v>
      </c>
      <c r="N28" s="299">
        <v>0.1</v>
      </c>
      <c r="O28" s="299">
        <f t="shared" si="23"/>
        <v>1.55</v>
      </c>
      <c r="P28" s="300">
        <f t="shared" si="24"/>
        <v>22.931999999979144</v>
      </c>
      <c r="Q28" s="300">
        <f t="shared" si="25"/>
        <v>1.7499999999984084</v>
      </c>
      <c r="R28" s="300">
        <f t="shared" si="26"/>
        <v>2.3249999999978854</v>
      </c>
      <c r="S28" s="300">
        <f t="shared" si="27"/>
        <v>1.920799999998253</v>
      </c>
      <c r="T28" s="300">
        <f t="shared" si="28"/>
        <v>1.5499999999985903</v>
      </c>
      <c r="U28" s="300">
        <f t="shared" si="29"/>
        <v>0.28978999999973643</v>
      </c>
      <c r="V28" s="300">
        <f t="shared" si="30"/>
        <v>9.9999999999909051</v>
      </c>
      <c r="W28" s="301">
        <f t="shared" si="31"/>
        <v>9.6039999999912649</v>
      </c>
      <c r="X28" s="301">
        <f t="shared" si="32"/>
        <v>1.5499999999985903</v>
      </c>
      <c r="Y28" s="301">
        <f t="shared" si="33"/>
        <v>1.5499999999985904E-2</v>
      </c>
      <c r="Z28" s="77"/>
      <c r="AA28" s="77"/>
      <c r="AB28" s="123"/>
      <c r="AC28" s="123"/>
      <c r="AD28" s="123"/>
      <c r="AE28" s="123"/>
      <c r="AF28" s="123"/>
      <c r="AG28" s="124"/>
      <c r="AH28" s="125"/>
      <c r="AI28" s="125"/>
      <c r="AJ28" s="123"/>
      <c r="AK28" s="126"/>
      <c r="AL28" s="127"/>
      <c r="AM28" s="128"/>
    </row>
    <row r="29" spans="1:39" s="76" customFormat="1" ht="27.5" customHeight="1">
      <c r="A29" s="119">
        <v>7</v>
      </c>
      <c r="B29" s="120">
        <v>676.58</v>
      </c>
      <c r="C29" s="120">
        <v>676.61</v>
      </c>
      <c r="D29" s="119" t="s">
        <v>31</v>
      </c>
      <c r="E29" s="66">
        <f t="shared" si="18"/>
        <v>29.999999999972715</v>
      </c>
      <c r="F29" s="78">
        <f t="shared" si="34"/>
        <v>29.999999999972715</v>
      </c>
      <c r="G29" s="67">
        <f t="shared" si="20"/>
        <v>29.999999999972715</v>
      </c>
      <c r="H29" s="79"/>
      <c r="I29" s="63" t="s">
        <v>118</v>
      </c>
      <c r="J29" s="299">
        <f t="shared" si="21"/>
        <v>0.96039999999999992</v>
      </c>
      <c r="K29" s="299">
        <v>0.1</v>
      </c>
      <c r="L29" s="299">
        <v>0.15</v>
      </c>
      <c r="M29" s="299">
        <f t="shared" si="22"/>
        <v>1.55</v>
      </c>
      <c r="N29" s="299">
        <v>0.1</v>
      </c>
      <c r="O29" s="299">
        <f t="shared" si="23"/>
        <v>1.55</v>
      </c>
      <c r="P29" s="300">
        <f t="shared" si="24"/>
        <v>68.795999999937422</v>
      </c>
      <c r="Q29" s="300">
        <f t="shared" si="25"/>
        <v>5.2499999999952252</v>
      </c>
      <c r="R29" s="300">
        <f t="shared" si="26"/>
        <v>6.9749999999936563</v>
      </c>
      <c r="S29" s="300">
        <f t="shared" si="27"/>
        <v>5.7623999999947593</v>
      </c>
      <c r="T29" s="300">
        <f t="shared" si="28"/>
        <v>4.6499999999957708</v>
      </c>
      <c r="U29" s="300">
        <f t="shared" si="29"/>
        <v>0.86936999999920939</v>
      </c>
      <c r="V29" s="300">
        <f t="shared" si="30"/>
        <v>29.999999999972715</v>
      </c>
      <c r="W29" s="301">
        <f t="shared" si="31"/>
        <v>28.811999999973793</v>
      </c>
      <c r="X29" s="301">
        <f t="shared" si="32"/>
        <v>4.6499999999957708</v>
      </c>
      <c r="Y29" s="301">
        <f t="shared" si="33"/>
        <v>4.6499999999957707E-2</v>
      </c>
      <c r="Z29" s="77"/>
      <c r="AA29" s="77"/>
      <c r="AB29" s="123"/>
      <c r="AC29" s="123"/>
      <c r="AD29" s="123"/>
      <c r="AE29" s="123"/>
      <c r="AF29" s="123"/>
      <c r="AG29" s="124"/>
      <c r="AH29" s="125"/>
      <c r="AI29" s="125"/>
      <c r="AJ29" s="123"/>
      <c r="AK29" s="126"/>
      <c r="AL29" s="127"/>
      <c r="AM29" s="128"/>
    </row>
    <row r="30" spans="1:39" s="76" customFormat="1" ht="27.5" customHeight="1">
      <c r="A30" s="119">
        <v>8</v>
      </c>
      <c r="B30" s="120">
        <v>676.61</v>
      </c>
      <c r="C30" s="120">
        <v>676.61300000000006</v>
      </c>
      <c r="D30" s="119" t="s">
        <v>35</v>
      </c>
      <c r="E30" s="66">
        <f t="shared" si="18"/>
        <v>3.0000000000427463</v>
      </c>
      <c r="F30" s="78">
        <f t="shared" si="34"/>
        <v>3.0000000000427463</v>
      </c>
      <c r="G30" s="67">
        <f t="shared" si="20"/>
        <v>3.0000000000427463</v>
      </c>
      <c r="H30" s="79"/>
      <c r="I30" s="63" t="s">
        <v>118</v>
      </c>
      <c r="J30" s="299">
        <f t="shared" si="21"/>
        <v>0.96039999999999992</v>
      </c>
      <c r="K30" s="299">
        <v>0.1</v>
      </c>
      <c r="L30" s="299">
        <v>0.15</v>
      </c>
      <c r="M30" s="299">
        <f t="shared" si="22"/>
        <v>1.55</v>
      </c>
      <c r="N30" s="299">
        <v>0.1</v>
      </c>
      <c r="O30" s="299">
        <f t="shared" si="23"/>
        <v>1.55</v>
      </c>
      <c r="P30" s="300">
        <f t="shared" si="24"/>
        <v>6.8796000000980255</v>
      </c>
      <c r="Q30" s="300">
        <f t="shared" si="25"/>
        <v>0.52500000000748059</v>
      </c>
      <c r="R30" s="300">
        <f t="shared" si="26"/>
        <v>0.6975000000099385</v>
      </c>
      <c r="S30" s="300">
        <f t="shared" si="27"/>
        <v>0.57624000000821074</v>
      </c>
      <c r="T30" s="300">
        <f t="shared" si="28"/>
        <v>0.46500000000662567</v>
      </c>
      <c r="U30" s="300">
        <f t="shared" si="29"/>
        <v>8.6937000001238746E-2</v>
      </c>
      <c r="V30" s="300">
        <f t="shared" si="30"/>
        <v>3.0000000000427463</v>
      </c>
      <c r="W30" s="301">
        <f t="shared" si="31"/>
        <v>2.8812000000410531</v>
      </c>
      <c r="X30" s="301">
        <f t="shared" si="32"/>
        <v>0.46500000000662567</v>
      </c>
      <c r="Y30" s="301">
        <f t="shared" si="33"/>
        <v>4.6500000000662565E-3</v>
      </c>
      <c r="Z30" s="77"/>
      <c r="AA30" s="77"/>
      <c r="AB30" s="123"/>
      <c r="AC30" s="123"/>
      <c r="AD30" s="123"/>
      <c r="AE30" s="123"/>
      <c r="AF30" s="123"/>
      <c r="AG30" s="124"/>
      <c r="AH30" s="125"/>
      <c r="AI30" s="125"/>
      <c r="AJ30" s="123"/>
      <c r="AK30" s="126"/>
      <c r="AL30" s="127"/>
      <c r="AM30" s="128"/>
    </row>
    <row r="31" spans="1:39" s="76" customFormat="1" ht="27.5" customHeight="1">
      <c r="A31" s="119">
        <v>9</v>
      </c>
      <c r="B31" s="120">
        <v>676.7</v>
      </c>
      <c r="C31" s="120">
        <v>676.70500000000004</v>
      </c>
      <c r="D31" s="119" t="s">
        <v>31</v>
      </c>
      <c r="E31" s="66">
        <f t="shared" si="18"/>
        <v>4.9999999999954525</v>
      </c>
      <c r="F31" s="78">
        <f t="shared" si="34"/>
        <v>4.9999999999954525</v>
      </c>
      <c r="G31" s="67">
        <f t="shared" si="20"/>
        <v>4.9999999999954525</v>
      </c>
      <c r="H31" s="79"/>
      <c r="I31" s="63" t="s">
        <v>118</v>
      </c>
      <c r="J31" s="299">
        <f t="shared" si="21"/>
        <v>0.96039999999999992</v>
      </c>
      <c r="K31" s="299">
        <v>0.1</v>
      </c>
      <c r="L31" s="299">
        <v>0.15</v>
      </c>
      <c r="M31" s="299">
        <f t="shared" si="22"/>
        <v>1.55</v>
      </c>
      <c r="N31" s="299">
        <v>0.1</v>
      </c>
      <c r="O31" s="299">
        <f t="shared" si="23"/>
        <v>1.55</v>
      </c>
      <c r="P31" s="300">
        <f t="shared" si="24"/>
        <v>11.465999999989572</v>
      </c>
      <c r="Q31" s="300">
        <f t="shared" si="25"/>
        <v>0.87499999999920419</v>
      </c>
      <c r="R31" s="300">
        <f t="shared" si="26"/>
        <v>1.1624999999989427</v>
      </c>
      <c r="S31" s="300">
        <f t="shared" si="27"/>
        <v>0.96039999999912651</v>
      </c>
      <c r="T31" s="300">
        <f t="shared" si="28"/>
        <v>0.77499999999929514</v>
      </c>
      <c r="U31" s="300">
        <f t="shared" si="29"/>
        <v>0.14489499999986821</v>
      </c>
      <c r="V31" s="300">
        <f t="shared" si="30"/>
        <v>4.9999999999954525</v>
      </c>
      <c r="W31" s="301">
        <f t="shared" si="31"/>
        <v>4.8019999999956324</v>
      </c>
      <c r="X31" s="301">
        <f t="shared" si="32"/>
        <v>0.77499999999929514</v>
      </c>
      <c r="Y31" s="301">
        <f t="shared" si="33"/>
        <v>7.7499999999929518E-3</v>
      </c>
      <c r="Z31" s="77"/>
      <c r="AA31" s="77"/>
      <c r="AB31" s="123"/>
      <c r="AC31" s="123"/>
      <c r="AD31" s="123"/>
      <c r="AE31" s="123"/>
      <c r="AF31" s="123"/>
      <c r="AG31" s="124"/>
      <c r="AH31" s="125"/>
      <c r="AI31" s="125"/>
      <c r="AJ31" s="123"/>
      <c r="AK31" s="126"/>
      <c r="AL31" s="127"/>
      <c r="AM31" s="128"/>
    </row>
    <row r="32" spans="1:39" s="76" customFormat="1" ht="27.5" customHeight="1">
      <c r="A32" s="119">
        <v>10</v>
      </c>
      <c r="B32" s="120">
        <v>676.85</v>
      </c>
      <c r="C32" s="120">
        <v>676.85500000000002</v>
      </c>
      <c r="D32" s="119" t="s">
        <v>35</v>
      </c>
      <c r="E32" s="66">
        <f t="shared" si="18"/>
        <v>4.9999999999954525</v>
      </c>
      <c r="F32" s="78">
        <f t="shared" si="34"/>
        <v>4.9999999999954525</v>
      </c>
      <c r="G32" s="67">
        <f t="shared" si="20"/>
        <v>4.9999999999954525</v>
      </c>
      <c r="H32" s="79"/>
      <c r="I32" s="63" t="s">
        <v>118</v>
      </c>
      <c r="J32" s="299">
        <f t="shared" si="21"/>
        <v>0.96039999999999992</v>
      </c>
      <c r="K32" s="299">
        <v>0.1</v>
      </c>
      <c r="L32" s="299">
        <v>0.15</v>
      </c>
      <c r="M32" s="299">
        <f t="shared" si="22"/>
        <v>1.55</v>
      </c>
      <c r="N32" s="299">
        <v>0.1</v>
      </c>
      <c r="O32" s="299">
        <f t="shared" si="23"/>
        <v>1.55</v>
      </c>
      <c r="P32" s="300">
        <f t="shared" si="24"/>
        <v>11.465999999989572</v>
      </c>
      <c r="Q32" s="300">
        <f t="shared" si="25"/>
        <v>0.87499999999920419</v>
      </c>
      <c r="R32" s="300">
        <f t="shared" si="26"/>
        <v>1.1624999999989427</v>
      </c>
      <c r="S32" s="300">
        <f t="shared" si="27"/>
        <v>0.96039999999912651</v>
      </c>
      <c r="T32" s="300">
        <f t="shared" si="28"/>
        <v>0.77499999999929514</v>
      </c>
      <c r="U32" s="300">
        <f t="shared" si="29"/>
        <v>0.14489499999986821</v>
      </c>
      <c r="V32" s="300">
        <f t="shared" si="30"/>
        <v>4.9999999999954525</v>
      </c>
      <c r="W32" s="301">
        <f t="shared" si="31"/>
        <v>4.8019999999956324</v>
      </c>
      <c r="X32" s="301">
        <f t="shared" si="32"/>
        <v>0.77499999999929514</v>
      </c>
      <c r="Y32" s="301">
        <f t="shared" si="33"/>
        <v>7.7499999999929518E-3</v>
      </c>
      <c r="Z32" s="77"/>
      <c r="AA32" s="77"/>
      <c r="AB32" s="123"/>
      <c r="AC32" s="123"/>
      <c r="AD32" s="123"/>
      <c r="AE32" s="123"/>
      <c r="AF32" s="123"/>
      <c r="AG32" s="124"/>
      <c r="AH32" s="125"/>
      <c r="AI32" s="125"/>
      <c r="AJ32" s="123"/>
      <c r="AK32" s="126"/>
      <c r="AL32" s="127"/>
      <c r="AM32" s="128"/>
    </row>
    <row r="33" spans="1:25" s="76" customFormat="1" ht="23">
      <c r="A33" s="536" t="s">
        <v>91</v>
      </c>
      <c r="B33" s="537"/>
      <c r="C33" s="537"/>
      <c r="D33" s="538"/>
      <c r="E33" s="80">
        <f>SUM(E23:E32)</f>
        <v>91.000000000121872</v>
      </c>
      <c r="F33" s="80">
        <f>SUM(F23:F32)</f>
        <v>91.000000000121872</v>
      </c>
      <c r="G33" s="80">
        <f>SUM(G23:G32)</f>
        <v>91.000000000121872</v>
      </c>
      <c r="H33" s="80"/>
      <c r="I33" s="81"/>
      <c r="J33" s="299">
        <f t="shared" si="21"/>
        <v>0.96039999999999992</v>
      </c>
      <c r="K33" s="299">
        <v>0.1</v>
      </c>
      <c r="L33" s="299">
        <v>0.15</v>
      </c>
      <c r="M33" s="299">
        <f t="shared" si="22"/>
        <v>1.55</v>
      </c>
      <c r="N33" s="299">
        <v>0.1</v>
      </c>
      <c r="O33" s="299">
        <f t="shared" si="23"/>
        <v>1.55</v>
      </c>
      <c r="P33" s="300">
        <f t="shared" si="24"/>
        <v>208.68120000027946</v>
      </c>
      <c r="Q33" s="300">
        <f t="shared" si="25"/>
        <v>15.925000000021328</v>
      </c>
      <c r="R33" s="300">
        <f t="shared" si="26"/>
        <v>21.157500000028335</v>
      </c>
      <c r="S33" s="300">
        <f t="shared" si="27"/>
        <v>17.479280000023408</v>
      </c>
      <c r="T33" s="300">
        <f t="shared" si="28"/>
        <v>14.10500000001889</v>
      </c>
      <c r="U33" s="300">
        <f t="shared" si="29"/>
        <v>2.6370890000035319</v>
      </c>
      <c r="V33" s="300">
        <f t="shared" si="30"/>
        <v>91.000000000121872</v>
      </c>
      <c r="W33" s="301">
        <f t="shared" si="31"/>
        <v>87.39640000011704</v>
      </c>
      <c r="X33" s="301">
        <f t="shared" si="32"/>
        <v>14.10500000001889</v>
      </c>
      <c r="Y33" s="301">
        <f t="shared" si="33"/>
        <v>0.14105000000018891</v>
      </c>
    </row>
    <row r="34" spans="1:25" s="76" customFormat="1" ht="23.5" thickBot="1">
      <c r="A34" s="539" t="s">
        <v>92</v>
      </c>
      <c r="B34" s="540"/>
      <c r="C34" s="540"/>
      <c r="D34" s="540"/>
      <c r="E34" s="82">
        <f>E20+E33</f>
        <v>197.99999999975171</v>
      </c>
      <c r="F34" s="82">
        <f>F20+F33</f>
        <v>197.99999999975171</v>
      </c>
      <c r="G34" s="82">
        <f>G20+G33</f>
        <v>197.99999999975171</v>
      </c>
      <c r="H34" s="82"/>
      <c r="I34" s="83"/>
      <c r="J34" s="304">
        <f t="shared" ref="J34:O34" si="35">SUM(J20:J33)</f>
        <v>10.564399999999999</v>
      </c>
      <c r="K34" s="304">
        <f t="shared" si="35"/>
        <v>1.0999999999999999</v>
      </c>
      <c r="L34" s="304">
        <f t="shared" si="35"/>
        <v>1.6499999999999997</v>
      </c>
      <c r="M34" s="304">
        <f t="shared" si="35"/>
        <v>17.050000000000004</v>
      </c>
      <c r="N34" s="304">
        <f t="shared" si="35"/>
        <v>1.0999999999999999</v>
      </c>
      <c r="O34" s="304">
        <f t="shared" si="35"/>
        <v>17.050000000000004</v>
      </c>
      <c r="P34" s="304">
        <f>SUM(P6:P33)</f>
        <v>595.24989999994352</v>
      </c>
      <c r="Q34" s="304">
        <f t="shared" ref="Q34:Y34" si="36">SUM(Q20:Q33)</f>
        <v>31.850000000042655</v>
      </c>
      <c r="R34" s="304">
        <f t="shared" si="36"/>
        <v>42.315000000056671</v>
      </c>
      <c r="S34" s="304">
        <f t="shared" si="36"/>
        <v>34.958560000046816</v>
      </c>
      <c r="T34" s="304">
        <f t="shared" si="36"/>
        <v>28.21000000003778</v>
      </c>
      <c r="U34" s="304">
        <f t="shared" si="36"/>
        <v>5.2741780000070637</v>
      </c>
      <c r="V34" s="304">
        <f t="shared" si="36"/>
        <v>182.00000000024374</v>
      </c>
      <c r="W34" s="304">
        <f t="shared" si="36"/>
        <v>174.79280000023408</v>
      </c>
      <c r="X34" s="304">
        <f t="shared" si="36"/>
        <v>28.21000000003778</v>
      </c>
      <c r="Y34" s="304">
        <f t="shared" si="36"/>
        <v>0.28210000000037783</v>
      </c>
    </row>
    <row r="35" spans="1:25" ht="23">
      <c r="A35" s="84"/>
      <c r="C35" s="85"/>
      <c r="E35" s="86"/>
      <c r="F35" s="87"/>
      <c r="G35" s="87"/>
      <c r="H35" s="87"/>
    </row>
    <row r="36" spans="1:25" ht="23">
      <c r="A36" s="84"/>
      <c r="C36" s="85"/>
      <c r="E36" s="86"/>
      <c r="F36" s="87"/>
      <c r="G36" s="87"/>
      <c r="H36" s="87"/>
    </row>
  </sheetData>
  <mergeCells count="33">
    <mergeCell ref="X2:Y2"/>
    <mergeCell ref="A3:A4"/>
    <mergeCell ref="B3:C3"/>
    <mergeCell ref="D3:D4"/>
    <mergeCell ref="E3:E4"/>
    <mergeCell ref="F3:G3"/>
    <mergeCell ref="M3:M4"/>
    <mergeCell ref="Y3:Y4"/>
    <mergeCell ref="U3:U4"/>
    <mergeCell ref="V3:V4"/>
    <mergeCell ref="W3:W4"/>
    <mergeCell ref="X3:X4"/>
    <mergeCell ref="A1:I1"/>
    <mergeCell ref="A2:I2"/>
    <mergeCell ref="J2:N2"/>
    <mergeCell ref="P2:W2"/>
    <mergeCell ref="H3:H4"/>
    <mergeCell ref="I3:I4"/>
    <mergeCell ref="J3:J4"/>
    <mergeCell ref="K3:K4"/>
    <mergeCell ref="L3:L4"/>
    <mergeCell ref="N3:N4"/>
    <mergeCell ref="O3:O4"/>
    <mergeCell ref="P3:P4"/>
    <mergeCell ref="Q3:Q4"/>
    <mergeCell ref="R3:R4"/>
    <mergeCell ref="S3:S4"/>
    <mergeCell ref="T3:T4"/>
    <mergeCell ref="A5:I5"/>
    <mergeCell ref="A20:D20"/>
    <mergeCell ref="A21:I21"/>
    <mergeCell ref="A33:D33"/>
    <mergeCell ref="A34:D34"/>
  </mergeCells>
  <printOptions horizontalCentered="1"/>
  <pageMargins left="0.15748031496062992" right="0.19685039370078741" top="0.23622047244094491" bottom="3.937007874015748E-2" header="0.31496062992125984" footer="0.31496062992125984"/>
  <pageSetup paperSize="9" scale="73" fitToHeight="11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3336F-0B73-4267-944C-8000F32A2AC3}">
  <sheetPr>
    <tabColor theme="9" tint="0.39997558519241921"/>
    <pageSetUpPr fitToPage="1"/>
  </sheetPr>
  <dimension ref="A1:J18"/>
  <sheetViews>
    <sheetView zoomScaleNormal="100" zoomScaleSheetLayoutView="100" workbookViewId="0">
      <selection activeCell="B5" sqref="B5:G14"/>
    </sheetView>
  </sheetViews>
  <sheetFormatPr defaultColWidth="8.90625" defaultRowHeight="17"/>
  <cols>
    <col min="1" max="1" width="8.90625" style="141"/>
    <col min="2" max="3" width="10.26953125" style="141" customWidth="1"/>
    <col min="4" max="4" width="8.90625" style="141"/>
    <col min="5" max="5" width="9.90625" style="141" customWidth="1"/>
    <col min="6" max="7" width="9.26953125" style="141" customWidth="1"/>
    <col min="8" max="9" width="11.26953125" style="141" customWidth="1"/>
    <col min="10" max="10" width="29.08984375" style="141" customWidth="1"/>
    <col min="11" max="11" width="8.90625" style="141"/>
    <col min="12" max="12" width="10.26953125" style="141" customWidth="1"/>
    <col min="13" max="13" width="10.1796875" style="141" customWidth="1"/>
    <col min="14" max="16384" width="8.90625" style="141"/>
  </cols>
  <sheetData>
    <row r="1" spans="1:10">
      <c r="A1" s="563" t="s">
        <v>13</v>
      </c>
      <c r="B1" s="564"/>
      <c r="C1" s="564"/>
      <c r="D1" s="564"/>
      <c r="E1" s="564"/>
      <c r="F1" s="564"/>
      <c r="G1" s="564"/>
      <c r="H1" s="564"/>
      <c r="I1" s="564"/>
      <c r="J1" s="565"/>
    </row>
    <row r="2" spans="1:10">
      <c r="A2" s="566" t="s">
        <v>125</v>
      </c>
      <c r="B2" s="567"/>
      <c r="C2" s="567"/>
      <c r="D2" s="567"/>
      <c r="E2" s="567"/>
      <c r="F2" s="567"/>
      <c r="G2" s="567"/>
      <c r="H2" s="567"/>
      <c r="I2" s="567"/>
      <c r="J2" s="568"/>
    </row>
    <row r="3" spans="1:10" ht="15" customHeight="1">
      <c r="A3" s="569" t="s">
        <v>15</v>
      </c>
      <c r="B3" s="570" t="s">
        <v>16</v>
      </c>
      <c r="C3" s="570"/>
      <c r="D3" s="571" t="s">
        <v>17</v>
      </c>
      <c r="E3" s="571" t="s">
        <v>18</v>
      </c>
      <c r="F3" s="571" t="s">
        <v>126</v>
      </c>
      <c r="G3" s="571" t="s">
        <v>127</v>
      </c>
      <c r="H3" s="572" t="s">
        <v>128</v>
      </c>
      <c r="I3" s="573"/>
      <c r="J3" s="574" t="s">
        <v>44</v>
      </c>
    </row>
    <row r="4" spans="1:10" ht="15" customHeight="1">
      <c r="A4" s="569"/>
      <c r="B4" s="149" t="s">
        <v>28</v>
      </c>
      <c r="C4" s="150" t="s">
        <v>29</v>
      </c>
      <c r="D4" s="571"/>
      <c r="E4" s="571"/>
      <c r="F4" s="571"/>
      <c r="G4" s="571"/>
      <c r="H4" s="150" t="s">
        <v>45</v>
      </c>
      <c r="I4" s="150" t="s">
        <v>46</v>
      </c>
      <c r="J4" s="574"/>
    </row>
    <row r="5" spans="1:10" ht="15" customHeight="1">
      <c r="A5" s="148">
        <v>1</v>
      </c>
      <c r="B5" s="381">
        <v>647350</v>
      </c>
      <c r="C5" s="381">
        <v>647355</v>
      </c>
      <c r="D5" s="382" t="s">
        <v>31</v>
      </c>
      <c r="E5" s="383">
        <f t="shared" ref="E5:E15" si="0">(C5-B5)</f>
        <v>5</v>
      </c>
      <c r="F5" s="383">
        <v>0.15</v>
      </c>
      <c r="G5" s="383">
        <v>0.1</v>
      </c>
      <c r="H5" s="155">
        <f t="shared" ref="H5:H13" si="1">(E5*F5)+(E5*G5)/3</f>
        <v>0.91666666666666663</v>
      </c>
      <c r="I5" s="150"/>
      <c r="J5" s="156" t="s">
        <v>129</v>
      </c>
    </row>
    <row r="6" spans="1:10" ht="15" customHeight="1">
      <c r="A6" s="148">
        <v>2</v>
      </c>
      <c r="B6" s="381">
        <v>647420</v>
      </c>
      <c r="C6" s="381">
        <v>647428</v>
      </c>
      <c r="D6" s="382" t="s">
        <v>31</v>
      </c>
      <c r="E6" s="383">
        <f t="shared" si="0"/>
        <v>8</v>
      </c>
      <c r="F6" s="383">
        <v>0.15</v>
      </c>
      <c r="G6" s="383">
        <v>0.1</v>
      </c>
      <c r="H6" s="155">
        <f t="shared" si="1"/>
        <v>1.4666666666666666</v>
      </c>
      <c r="I6" s="150"/>
      <c r="J6" s="156" t="s">
        <v>129</v>
      </c>
    </row>
    <row r="7" spans="1:10" ht="15" customHeight="1">
      <c r="A7" s="148">
        <v>3</v>
      </c>
      <c r="B7" s="381">
        <v>647650</v>
      </c>
      <c r="C7" s="381">
        <v>647668</v>
      </c>
      <c r="D7" s="382" t="s">
        <v>31</v>
      </c>
      <c r="E7" s="383">
        <f t="shared" si="0"/>
        <v>18</v>
      </c>
      <c r="F7" s="383">
        <v>0.15</v>
      </c>
      <c r="G7" s="383">
        <v>0.1</v>
      </c>
      <c r="H7" s="155">
        <f t="shared" si="1"/>
        <v>3.3</v>
      </c>
      <c r="I7" s="150"/>
      <c r="J7" s="156" t="s">
        <v>129</v>
      </c>
    </row>
    <row r="8" spans="1:10" ht="15" customHeight="1">
      <c r="A8" s="148">
        <v>4</v>
      </c>
      <c r="B8" s="384">
        <v>676805</v>
      </c>
      <c r="C8" s="384">
        <v>676822</v>
      </c>
      <c r="D8" s="385" t="s">
        <v>31</v>
      </c>
      <c r="E8" s="383">
        <f t="shared" si="0"/>
        <v>17</v>
      </c>
      <c r="F8" s="383">
        <v>0.15</v>
      </c>
      <c r="G8" s="383">
        <v>0.1</v>
      </c>
      <c r="H8" s="155">
        <f t="shared" si="1"/>
        <v>3.1166666666666667</v>
      </c>
      <c r="I8" s="150"/>
      <c r="J8" s="156" t="s">
        <v>129</v>
      </c>
    </row>
    <row r="9" spans="1:10" ht="15" customHeight="1">
      <c r="A9" s="148">
        <v>5</v>
      </c>
      <c r="B9" s="384">
        <v>637700</v>
      </c>
      <c r="C9" s="384">
        <v>638000</v>
      </c>
      <c r="D9" s="385" t="s">
        <v>31</v>
      </c>
      <c r="E9" s="383">
        <f t="shared" si="0"/>
        <v>300</v>
      </c>
      <c r="F9" s="383">
        <v>0.15</v>
      </c>
      <c r="G9" s="383">
        <v>0.1</v>
      </c>
      <c r="H9" s="155">
        <f t="shared" si="1"/>
        <v>55</v>
      </c>
      <c r="I9" s="150"/>
      <c r="J9" s="156" t="s">
        <v>129</v>
      </c>
    </row>
    <row r="10" spans="1:10" s="142" customFormat="1" ht="23.5" customHeight="1">
      <c r="A10" s="148">
        <v>6</v>
      </c>
      <c r="B10" s="381">
        <v>637200</v>
      </c>
      <c r="C10" s="381">
        <v>637720</v>
      </c>
      <c r="D10" s="382" t="s">
        <v>35</v>
      </c>
      <c r="E10" s="383">
        <f t="shared" si="0"/>
        <v>520</v>
      </c>
      <c r="F10" s="383">
        <v>0.15</v>
      </c>
      <c r="G10" s="383">
        <v>0.1</v>
      </c>
      <c r="H10" s="155">
        <f t="shared" si="1"/>
        <v>95.333333333333329</v>
      </c>
      <c r="I10" s="155"/>
      <c r="J10" s="156" t="s">
        <v>129</v>
      </c>
    </row>
    <row r="11" spans="1:10" s="142" customFormat="1" ht="23.5" customHeight="1">
      <c r="A11" s="148">
        <v>7</v>
      </c>
      <c r="B11" s="381">
        <v>647200</v>
      </c>
      <c r="C11" s="381">
        <v>647305</v>
      </c>
      <c r="D11" s="382" t="s">
        <v>31</v>
      </c>
      <c r="E11" s="383">
        <f t="shared" si="0"/>
        <v>105</v>
      </c>
      <c r="F11" s="383">
        <v>0.15</v>
      </c>
      <c r="G11" s="383">
        <v>0.1</v>
      </c>
      <c r="H11" s="155">
        <f t="shared" si="1"/>
        <v>19.25</v>
      </c>
      <c r="I11" s="155"/>
      <c r="J11" s="156" t="s">
        <v>129</v>
      </c>
    </row>
    <row r="12" spans="1:10" s="142" customFormat="1" ht="23.5" customHeight="1">
      <c r="A12" s="148">
        <v>8</v>
      </c>
      <c r="B12" s="381">
        <v>676661</v>
      </c>
      <c r="C12" s="381">
        <v>676800</v>
      </c>
      <c r="D12" s="382" t="s">
        <v>31</v>
      </c>
      <c r="E12" s="383">
        <f t="shared" si="0"/>
        <v>139</v>
      </c>
      <c r="F12" s="383">
        <v>0.15</v>
      </c>
      <c r="G12" s="383">
        <v>0.1</v>
      </c>
      <c r="H12" s="155">
        <f t="shared" si="1"/>
        <v>25.483333333333331</v>
      </c>
      <c r="I12" s="155"/>
      <c r="J12" s="156" t="s">
        <v>129</v>
      </c>
    </row>
    <row r="13" spans="1:10" s="142" customFormat="1" ht="23.5" customHeight="1">
      <c r="A13" s="148">
        <v>9</v>
      </c>
      <c r="B13" s="381">
        <v>676945</v>
      </c>
      <c r="C13" s="381">
        <v>677000</v>
      </c>
      <c r="D13" s="382" t="s">
        <v>31</v>
      </c>
      <c r="E13" s="383">
        <f t="shared" si="0"/>
        <v>55</v>
      </c>
      <c r="F13" s="383">
        <v>0.15</v>
      </c>
      <c r="G13" s="383">
        <v>0.1</v>
      </c>
      <c r="H13" s="155">
        <f t="shared" si="1"/>
        <v>10.083333333333334</v>
      </c>
      <c r="I13" s="155"/>
      <c r="J13" s="156" t="s">
        <v>129</v>
      </c>
    </row>
    <row r="14" spans="1:10" s="142" customFormat="1" ht="23.5" customHeight="1">
      <c r="A14" s="148"/>
      <c r="B14" s="386" t="s">
        <v>312</v>
      </c>
      <c r="C14" s="386"/>
      <c r="D14" s="387"/>
      <c r="E14" s="388"/>
      <c r="F14" s="388"/>
      <c r="G14" s="388"/>
      <c r="H14" s="332"/>
      <c r="I14" s="332"/>
      <c r="J14" s="156"/>
    </row>
    <row r="15" spans="1:10" s="142" customFormat="1" ht="23.5" customHeight="1">
      <c r="A15" s="148">
        <v>9</v>
      </c>
      <c r="B15" s="157">
        <v>647120</v>
      </c>
      <c r="C15" s="157">
        <v>647200</v>
      </c>
      <c r="D15" s="152" t="s">
        <v>31</v>
      </c>
      <c r="E15" s="154">
        <f t="shared" si="0"/>
        <v>80</v>
      </c>
      <c r="F15" s="154">
        <v>0.15</v>
      </c>
      <c r="G15" s="154">
        <v>0.1</v>
      </c>
      <c r="H15" s="155">
        <f t="shared" ref="H15" si="2">(E15*F15)+(E15*G15)/3</f>
        <v>14.666666666666666</v>
      </c>
      <c r="I15" s="155"/>
      <c r="J15" s="156" t="s">
        <v>129</v>
      </c>
    </row>
    <row r="16" spans="1:10" ht="23.5" customHeight="1" thickBot="1">
      <c r="A16" s="561" t="s">
        <v>37</v>
      </c>
      <c r="B16" s="562"/>
      <c r="C16" s="562"/>
      <c r="D16" s="143"/>
      <c r="E16" s="144">
        <f>SUM(E5:E15)</f>
        <v>1247</v>
      </c>
      <c r="F16" s="145"/>
      <c r="G16" s="145"/>
      <c r="H16" s="144">
        <f>SUM(H5:H15)</f>
        <v>228.61666666666665</v>
      </c>
      <c r="I16" s="146"/>
      <c r="J16" s="147"/>
    </row>
    <row r="18" spans="5:5">
      <c r="E18" s="141">
        <f>SUM(E5:E13)/2</f>
        <v>583.5</v>
      </c>
    </row>
  </sheetData>
  <mergeCells count="11">
    <mergeCell ref="A16:C16"/>
    <mergeCell ref="A1:J1"/>
    <mergeCell ref="A2:J2"/>
    <mergeCell ref="A3:A4"/>
    <mergeCell ref="B3:C3"/>
    <mergeCell ref="D3:D4"/>
    <mergeCell ref="E3:E4"/>
    <mergeCell ref="F3:F4"/>
    <mergeCell ref="G3:G4"/>
    <mergeCell ref="H3:I3"/>
    <mergeCell ref="J3:J4"/>
  </mergeCells>
  <printOptions horizontalCentered="1"/>
  <pageMargins left="0.31496062992125984" right="0.31496062992125984" top="0.74803149606299213" bottom="0.74803149606299213" header="0.31496062992125984" footer="0.31496062992125984"/>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2E127-4B52-470A-82AD-0F9D68ACB5E7}">
  <sheetPr>
    <tabColor rgb="FF92D050"/>
    <pageSetUpPr fitToPage="1"/>
  </sheetPr>
  <dimension ref="A1:H22"/>
  <sheetViews>
    <sheetView view="pageBreakPreview" zoomScale="85" zoomScaleNormal="90" zoomScaleSheetLayoutView="85" workbookViewId="0">
      <pane ySplit="4" topLeftCell="A5" activePane="bottomLeft" state="frozen"/>
      <selection pane="bottomLeft" activeCell="B6" sqref="B6:H15"/>
    </sheetView>
  </sheetViews>
  <sheetFormatPr defaultColWidth="7.90625" defaultRowHeight="17"/>
  <cols>
    <col min="1" max="1" width="4.90625" style="275" customWidth="1"/>
    <col min="2" max="2" width="17.453125" style="275" customWidth="1"/>
    <col min="3" max="3" width="14.453125" style="275" customWidth="1"/>
    <col min="4" max="4" width="8.08984375" style="275" customWidth="1"/>
    <col min="5" max="5" width="11.08984375" style="275" customWidth="1"/>
    <col min="6" max="6" width="14.54296875" style="275" customWidth="1"/>
    <col min="7" max="7" width="15.08984375" style="275" customWidth="1"/>
    <col min="8" max="8" width="31.7265625" style="275" customWidth="1"/>
    <col min="9" max="9" width="8.08984375" style="275" customWidth="1"/>
    <col min="10" max="10" width="10.453125" style="275" customWidth="1"/>
    <col min="11" max="11" width="11.54296875" style="275" customWidth="1"/>
    <col min="12" max="16384" width="7.90625" style="275"/>
  </cols>
  <sheetData>
    <row r="1" spans="1:8" ht="18" customHeight="1">
      <c r="A1" s="579" t="s">
        <v>63</v>
      </c>
      <c r="B1" s="579"/>
      <c r="C1" s="579"/>
      <c r="D1" s="579"/>
      <c r="E1" s="579"/>
      <c r="F1" s="579"/>
      <c r="G1" s="579"/>
      <c r="H1" s="579"/>
    </row>
    <row r="2" spans="1:8" ht="16.5" customHeight="1">
      <c r="A2" s="579" t="s">
        <v>130</v>
      </c>
      <c r="B2" s="579"/>
      <c r="C2" s="579"/>
      <c r="D2" s="579"/>
      <c r="E2" s="579"/>
      <c r="F2" s="579"/>
      <c r="G2" s="579"/>
      <c r="H2" s="579"/>
    </row>
    <row r="3" spans="1:8" ht="15.75" customHeight="1">
      <c r="A3" s="580" t="s">
        <v>131</v>
      </c>
      <c r="B3" s="580" t="s">
        <v>69</v>
      </c>
      <c r="C3" s="580"/>
      <c r="D3" s="580" t="s">
        <v>17</v>
      </c>
      <c r="E3" s="580" t="s">
        <v>70</v>
      </c>
      <c r="F3" s="581" t="s">
        <v>132</v>
      </c>
      <c r="G3" s="582"/>
      <c r="H3" s="580" t="s">
        <v>41</v>
      </c>
    </row>
    <row r="4" spans="1:8" s="277" customFormat="1" ht="15.75" customHeight="1">
      <c r="A4" s="580"/>
      <c r="B4" s="276" t="s">
        <v>28</v>
      </c>
      <c r="C4" s="276" t="s">
        <v>29</v>
      </c>
      <c r="D4" s="580"/>
      <c r="E4" s="580"/>
      <c r="F4" s="274" t="s">
        <v>45</v>
      </c>
      <c r="G4" s="274" t="s">
        <v>46</v>
      </c>
      <c r="H4" s="580"/>
    </row>
    <row r="5" spans="1:8" s="279" customFormat="1" ht="15.75" customHeight="1">
      <c r="A5" s="575" t="s">
        <v>89</v>
      </c>
      <c r="B5" s="575"/>
      <c r="C5" s="575"/>
      <c r="D5" s="575"/>
      <c r="E5" s="575"/>
      <c r="F5" s="575"/>
      <c r="G5" s="575"/>
      <c r="H5" s="575"/>
    </row>
    <row r="6" spans="1:8" s="279" customFormat="1" ht="15.75" customHeight="1">
      <c r="A6" s="278">
        <v>1</v>
      </c>
      <c r="B6" s="381">
        <v>647350</v>
      </c>
      <c r="C6" s="381">
        <v>647355</v>
      </c>
      <c r="D6" s="382" t="s">
        <v>31</v>
      </c>
      <c r="E6" s="383">
        <f t="shared" ref="E6:E15" si="0">(C6-B6)</f>
        <v>5</v>
      </c>
      <c r="F6" s="280">
        <f>ROUND(E6/9,0)*2</f>
        <v>2</v>
      </c>
      <c r="G6" s="281">
        <f>F6</f>
        <v>2</v>
      </c>
      <c r="H6" s="278"/>
    </row>
    <row r="7" spans="1:8" s="279" customFormat="1" ht="15.75" customHeight="1">
      <c r="A7" s="278">
        <v>2</v>
      </c>
      <c r="B7" s="381">
        <v>647420</v>
      </c>
      <c r="C7" s="381">
        <v>647428</v>
      </c>
      <c r="D7" s="382" t="s">
        <v>31</v>
      </c>
      <c r="E7" s="383">
        <f t="shared" si="0"/>
        <v>8</v>
      </c>
      <c r="F7" s="280">
        <f t="shared" ref="F7:F14" si="1">ROUND(E7/9,0)*2</f>
        <v>2</v>
      </c>
      <c r="G7" s="281">
        <f t="shared" ref="G7:G14" si="2">F7</f>
        <v>2</v>
      </c>
      <c r="H7" s="278"/>
    </row>
    <row r="8" spans="1:8" s="279" customFormat="1" ht="15.75" customHeight="1">
      <c r="A8" s="278">
        <v>3</v>
      </c>
      <c r="B8" s="381">
        <v>647650</v>
      </c>
      <c r="C8" s="381">
        <v>647668</v>
      </c>
      <c r="D8" s="382" t="s">
        <v>31</v>
      </c>
      <c r="E8" s="383">
        <f t="shared" si="0"/>
        <v>18</v>
      </c>
      <c r="F8" s="280">
        <f t="shared" si="1"/>
        <v>4</v>
      </c>
      <c r="G8" s="281">
        <f t="shared" si="2"/>
        <v>4</v>
      </c>
      <c r="H8" s="278"/>
    </row>
    <row r="9" spans="1:8" s="279" customFormat="1" ht="15.75" customHeight="1">
      <c r="A9" s="278">
        <v>4</v>
      </c>
      <c r="B9" s="384">
        <v>676805</v>
      </c>
      <c r="C9" s="384">
        <v>676822</v>
      </c>
      <c r="D9" s="385" t="s">
        <v>31</v>
      </c>
      <c r="E9" s="383">
        <f t="shared" si="0"/>
        <v>17</v>
      </c>
      <c r="F9" s="280">
        <f t="shared" si="1"/>
        <v>4</v>
      </c>
      <c r="G9" s="281">
        <f t="shared" si="2"/>
        <v>4</v>
      </c>
      <c r="H9" s="278"/>
    </row>
    <row r="10" spans="1:8" s="279" customFormat="1" ht="15.75" customHeight="1">
      <c r="A10" s="278">
        <v>5</v>
      </c>
      <c r="B10" s="384">
        <v>637700</v>
      </c>
      <c r="C10" s="384">
        <v>638000</v>
      </c>
      <c r="D10" s="385" t="s">
        <v>31</v>
      </c>
      <c r="E10" s="383">
        <f t="shared" si="0"/>
        <v>300</v>
      </c>
      <c r="F10" s="280">
        <f t="shared" si="1"/>
        <v>66</v>
      </c>
      <c r="G10" s="281">
        <f t="shared" si="2"/>
        <v>66</v>
      </c>
      <c r="H10" s="278"/>
    </row>
    <row r="11" spans="1:8" s="279" customFormat="1" ht="15.75" customHeight="1">
      <c r="A11" s="278">
        <v>6</v>
      </c>
      <c r="B11" s="381">
        <v>637200</v>
      </c>
      <c r="C11" s="381">
        <v>637720</v>
      </c>
      <c r="D11" s="382" t="s">
        <v>35</v>
      </c>
      <c r="E11" s="383">
        <f t="shared" si="0"/>
        <v>520</v>
      </c>
      <c r="F11" s="280">
        <f t="shared" si="1"/>
        <v>116</v>
      </c>
      <c r="G11" s="281">
        <f t="shared" si="2"/>
        <v>116</v>
      </c>
      <c r="H11" s="278"/>
    </row>
    <row r="12" spans="1:8" s="283" customFormat="1" ht="34" customHeight="1">
      <c r="A12" s="278">
        <v>7</v>
      </c>
      <c r="B12" s="381">
        <v>647200</v>
      </c>
      <c r="C12" s="381">
        <v>647305</v>
      </c>
      <c r="D12" s="382" t="s">
        <v>31</v>
      </c>
      <c r="E12" s="383">
        <f t="shared" si="0"/>
        <v>105</v>
      </c>
      <c r="F12" s="280">
        <f t="shared" si="1"/>
        <v>24</v>
      </c>
      <c r="G12" s="281">
        <f t="shared" si="2"/>
        <v>24</v>
      </c>
      <c r="H12" s="282"/>
    </row>
    <row r="13" spans="1:8" s="283" customFormat="1" ht="33" customHeight="1">
      <c r="A13" s="278">
        <v>8</v>
      </c>
      <c r="B13" s="381">
        <v>676661</v>
      </c>
      <c r="C13" s="381">
        <v>676800</v>
      </c>
      <c r="D13" s="382" t="s">
        <v>31</v>
      </c>
      <c r="E13" s="383">
        <f t="shared" si="0"/>
        <v>139</v>
      </c>
      <c r="F13" s="280">
        <f t="shared" si="1"/>
        <v>30</v>
      </c>
      <c r="G13" s="281">
        <f t="shared" si="2"/>
        <v>30</v>
      </c>
      <c r="H13" s="576"/>
    </row>
    <row r="14" spans="1:8" s="283" customFormat="1" ht="33" customHeight="1">
      <c r="A14" s="278">
        <v>9</v>
      </c>
      <c r="B14" s="381">
        <v>676945</v>
      </c>
      <c r="C14" s="381">
        <v>677000</v>
      </c>
      <c r="D14" s="382" t="s">
        <v>31</v>
      </c>
      <c r="E14" s="383">
        <f t="shared" si="0"/>
        <v>55</v>
      </c>
      <c r="F14" s="280">
        <f t="shared" si="1"/>
        <v>12</v>
      </c>
      <c r="G14" s="281">
        <f t="shared" si="2"/>
        <v>12</v>
      </c>
      <c r="H14" s="576"/>
    </row>
    <row r="15" spans="1:8" s="283" customFormat="1" ht="33" customHeight="1">
      <c r="A15" s="278"/>
      <c r="B15" s="157">
        <v>647120</v>
      </c>
      <c r="C15" s="157">
        <v>647200</v>
      </c>
      <c r="D15" s="382" t="s">
        <v>31</v>
      </c>
      <c r="E15" s="383">
        <f t="shared" si="0"/>
        <v>80</v>
      </c>
      <c r="F15" s="280">
        <f t="shared" ref="F15" si="3">ROUND(E15/9,0)*2</f>
        <v>18</v>
      </c>
      <c r="G15" s="281">
        <f t="shared" ref="G15" si="4">F15</f>
        <v>18</v>
      </c>
      <c r="H15" s="282"/>
    </row>
    <row r="16" spans="1:8" s="283" customFormat="1" ht="33" customHeight="1">
      <c r="A16" s="278"/>
      <c r="B16" s="151"/>
      <c r="C16" s="151"/>
      <c r="D16" s="152"/>
      <c r="E16" s="153"/>
      <c r="F16" s="280"/>
      <c r="G16" s="281"/>
      <c r="H16" s="282"/>
    </row>
    <row r="17" spans="1:8" s="279" customFormat="1" ht="15.75" customHeight="1">
      <c r="A17" s="577" t="s">
        <v>91</v>
      </c>
      <c r="B17" s="577"/>
      <c r="C17" s="577"/>
      <c r="D17" s="577"/>
      <c r="E17" s="284">
        <f>SUM(E6:E15)</f>
        <v>1247</v>
      </c>
      <c r="F17" s="284">
        <f>SUM(F6:F15)</f>
        <v>278</v>
      </c>
      <c r="G17" s="284">
        <f>SUM(G6:G15)</f>
        <v>278</v>
      </c>
      <c r="H17" s="285"/>
    </row>
    <row r="18" spans="1:8" ht="19.5" customHeight="1">
      <c r="A18" s="578" t="s">
        <v>133</v>
      </c>
      <c r="B18" s="578"/>
      <c r="C18" s="578"/>
      <c r="D18" s="578"/>
      <c r="E18" s="284">
        <f>E17</f>
        <v>1247</v>
      </c>
      <c r="F18" s="284">
        <f>F17</f>
        <v>278</v>
      </c>
      <c r="G18" s="284">
        <f>G17</f>
        <v>278</v>
      </c>
      <c r="H18" s="286"/>
    </row>
    <row r="19" spans="1:8">
      <c r="A19" s="287"/>
      <c r="B19" s="287"/>
      <c r="C19" s="287"/>
      <c r="D19" s="287"/>
      <c r="E19" s="288"/>
      <c r="F19" s="288"/>
      <c r="G19" s="288"/>
      <c r="H19" s="287"/>
    </row>
    <row r="22" spans="1:8">
      <c r="E22" s="289"/>
      <c r="F22" s="289"/>
      <c r="G22" s="289"/>
    </row>
  </sheetData>
  <mergeCells count="12">
    <mergeCell ref="A5:H5"/>
    <mergeCell ref="H13:H14"/>
    <mergeCell ref="A17:D17"/>
    <mergeCell ref="A18:D18"/>
    <mergeCell ref="A1:H1"/>
    <mergeCell ref="A2:H2"/>
    <mergeCell ref="A3:A4"/>
    <mergeCell ref="B3:C3"/>
    <mergeCell ref="D3:D4"/>
    <mergeCell ref="E3:E4"/>
    <mergeCell ref="F3:G3"/>
    <mergeCell ref="H3:H4"/>
  </mergeCells>
  <printOptions horizontalCentered="1"/>
  <pageMargins left="0.39370078740157483" right="0.31496062992125984" top="0.39370078740157483" bottom="0.35433070866141736" header="0.31496062992125984" footer="0.27559055118110237"/>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679FD-327B-48B9-8E3F-484054ADCFF1}">
  <sheetPr>
    <tabColor theme="9" tint="0.39997558519241921"/>
    <pageSetUpPr fitToPage="1"/>
  </sheetPr>
  <dimension ref="A1:N22"/>
  <sheetViews>
    <sheetView view="pageBreakPreview" zoomScale="85" zoomScaleNormal="100" zoomScaleSheetLayoutView="85" workbookViewId="0">
      <pane xSplit="1" ySplit="3" topLeftCell="B4" activePane="bottomRight" state="frozen"/>
      <selection pane="topRight" activeCell="B1" sqref="B1"/>
      <selection pane="bottomLeft" activeCell="A4" sqref="A4"/>
      <selection pane="bottomRight" activeCell="L18" sqref="L18"/>
    </sheetView>
  </sheetViews>
  <sheetFormatPr defaultColWidth="8.90625" defaultRowHeight="15.5"/>
  <cols>
    <col min="1" max="1" width="8.90625" style="169"/>
    <col min="2" max="2" width="13.36328125" style="169" bestFit="1" customWidth="1"/>
    <col min="3" max="3" width="12.453125" style="169" customWidth="1"/>
    <col min="4" max="5" width="9" style="169" customWidth="1"/>
    <col min="6" max="6" width="8.90625" style="169"/>
    <col min="7" max="7" width="10.26953125" style="169" bestFit="1" customWidth="1"/>
    <col min="8" max="8" width="12.26953125" style="169" customWidth="1"/>
    <col min="9" max="9" width="12.08984375" style="169" customWidth="1"/>
    <col min="10" max="12" width="11.08984375" style="169" customWidth="1"/>
    <col min="13" max="13" width="18.36328125" style="169" customWidth="1"/>
    <col min="14" max="16384" width="8.90625" style="169"/>
  </cols>
  <sheetData>
    <row r="1" spans="1:14">
      <c r="A1" s="583" t="s">
        <v>149</v>
      </c>
      <c r="B1" s="584"/>
      <c r="C1" s="584"/>
      <c r="D1" s="584"/>
      <c r="E1" s="584"/>
      <c r="F1" s="584"/>
      <c r="G1" s="584"/>
      <c r="H1" s="584"/>
      <c r="I1" s="584"/>
      <c r="J1" s="584"/>
      <c r="K1" s="584"/>
      <c r="L1" s="584"/>
      <c r="M1" s="585"/>
    </row>
    <row r="2" spans="1:14" ht="18.649999999999999" customHeight="1">
      <c r="A2" s="586" t="s">
        <v>15</v>
      </c>
      <c r="B2" s="587" t="s">
        <v>2</v>
      </c>
      <c r="C2" s="588" t="s">
        <v>16</v>
      </c>
      <c r="D2" s="588"/>
      <c r="E2" s="589" t="s">
        <v>17</v>
      </c>
      <c r="F2" s="587" t="s">
        <v>11</v>
      </c>
      <c r="G2" s="587" t="s">
        <v>18</v>
      </c>
      <c r="H2" s="587" t="s">
        <v>150</v>
      </c>
      <c r="I2" s="587" t="s">
        <v>151</v>
      </c>
      <c r="J2" s="587"/>
      <c r="K2" s="587" t="s">
        <v>152</v>
      </c>
      <c r="L2" s="587"/>
      <c r="M2" s="591" t="s">
        <v>44</v>
      </c>
    </row>
    <row r="3" spans="1:14" ht="18.649999999999999" customHeight="1">
      <c r="A3" s="586"/>
      <c r="B3" s="587"/>
      <c r="C3" s="171" t="s">
        <v>28</v>
      </c>
      <c r="D3" s="170" t="s">
        <v>29</v>
      </c>
      <c r="E3" s="590"/>
      <c r="F3" s="587"/>
      <c r="G3" s="587"/>
      <c r="H3" s="587"/>
      <c r="I3" s="170" t="s">
        <v>45</v>
      </c>
      <c r="J3" s="170" t="s">
        <v>46</v>
      </c>
      <c r="K3" s="170" t="s">
        <v>45</v>
      </c>
      <c r="L3" s="170" t="s">
        <v>46</v>
      </c>
      <c r="M3" s="591"/>
    </row>
    <row r="4" spans="1:14" ht="62">
      <c r="A4" s="172">
        <v>3</v>
      </c>
      <c r="B4" s="173" t="s">
        <v>153</v>
      </c>
      <c r="C4" s="174" t="s">
        <v>154</v>
      </c>
      <c r="D4" s="175"/>
      <c r="E4" s="175" t="s">
        <v>31</v>
      </c>
      <c r="F4" s="175">
        <v>1</v>
      </c>
      <c r="G4" s="175">
        <f t="shared" ref="G4" si="0">2.5+3.38+2.5</f>
        <v>8.379999999999999</v>
      </c>
      <c r="H4" s="175">
        <f t="shared" ref="H4" si="1">(0.8+0.6)/2</f>
        <v>0.7</v>
      </c>
      <c r="I4" s="176">
        <f t="shared" ref="I4" si="2">G4*H4</f>
        <v>5.8659999999999988</v>
      </c>
      <c r="J4" s="176"/>
      <c r="K4" s="176">
        <f>F4</f>
        <v>1</v>
      </c>
      <c r="L4" s="176"/>
      <c r="M4" s="177" t="s">
        <v>155</v>
      </c>
      <c r="N4" s="178" t="s">
        <v>156</v>
      </c>
    </row>
    <row r="5" spans="1:14" ht="16" thickBot="1">
      <c r="A5" s="179"/>
      <c r="B5" s="180"/>
      <c r="C5" s="181"/>
      <c r="D5" s="181"/>
      <c r="E5" s="181"/>
      <c r="F5" s="180"/>
      <c r="G5" s="180"/>
      <c r="H5" s="180"/>
      <c r="I5" s="182">
        <f>SUM(I4:I4)</f>
        <v>5.8659999999999988</v>
      </c>
      <c r="J5" s="183"/>
      <c r="K5" s="183">
        <f>SUM(K4:K4)</f>
        <v>1</v>
      </c>
      <c r="L5" s="183"/>
      <c r="M5" s="184"/>
    </row>
    <row r="8" spans="1:14">
      <c r="A8" s="185" t="s">
        <v>1</v>
      </c>
      <c r="B8" s="185" t="s">
        <v>157</v>
      </c>
      <c r="C8" s="185" t="s">
        <v>3</v>
      </c>
      <c r="D8" s="185" t="s">
        <v>10</v>
      </c>
      <c r="E8" s="185" t="s">
        <v>70</v>
      </c>
      <c r="F8" s="185" t="s">
        <v>96</v>
      </c>
      <c r="G8" s="185" t="s">
        <v>97</v>
      </c>
      <c r="H8" s="185" t="s">
        <v>6</v>
      </c>
      <c r="I8" s="185" t="s">
        <v>158</v>
      </c>
      <c r="J8" s="185" t="s">
        <v>4</v>
      </c>
      <c r="K8" s="185" t="s">
        <v>159</v>
      </c>
    </row>
    <row r="9" spans="1:14" ht="31">
      <c r="A9" s="186">
        <v>1</v>
      </c>
      <c r="B9" s="187" t="s">
        <v>160</v>
      </c>
      <c r="C9" s="186" t="s">
        <v>9</v>
      </c>
      <c r="D9" s="186">
        <v>2</v>
      </c>
      <c r="E9" s="186">
        <f>(4.1+5.17)/2+1</f>
        <v>5.6349999999999998</v>
      </c>
      <c r="F9" s="186">
        <f>0.25+0.5</f>
        <v>0.75</v>
      </c>
      <c r="G9" s="186">
        <f>0.1+2+1.6+0.25</f>
        <v>3.95</v>
      </c>
      <c r="H9" s="188">
        <f>PRODUCT(D9:G9)</f>
        <v>33.387375000000006</v>
      </c>
      <c r="I9" s="592">
        <f>SUM(H9:H11)</f>
        <v>98.849750000000014</v>
      </c>
      <c r="J9" s="595">
        <v>302.34924869750347</v>
      </c>
      <c r="K9" s="598">
        <f>I9*J9</f>
        <v>29887.147646436049</v>
      </c>
    </row>
    <row r="10" spans="1:14" ht="31">
      <c r="A10" s="186">
        <v>2</v>
      </c>
      <c r="B10" s="187" t="s">
        <v>161</v>
      </c>
      <c r="C10" s="186" t="s">
        <v>9</v>
      </c>
      <c r="D10" s="186">
        <v>1</v>
      </c>
      <c r="E10" s="190">
        <f>3.65+3.65+2+0.25+0.25</f>
        <v>9.8000000000000007</v>
      </c>
      <c r="F10" s="186">
        <f>1.85+0.5</f>
        <v>2.35</v>
      </c>
      <c r="G10" s="186">
        <f>2.5</f>
        <v>2.5</v>
      </c>
      <c r="H10" s="188">
        <f>PRODUCT(D10:G10)</f>
        <v>57.575000000000003</v>
      </c>
      <c r="I10" s="593"/>
      <c r="J10" s="596"/>
      <c r="K10" s="596"/>
    </row>
    <row r="11" spans="1:14" ht="31">
      <c r="A11" s="186">
        <v>3</v>
      </c>
      <c r="B11" s="187" t="s">
        <v>162</v>
      </c>
      <c r="C11" s="186" t="s">
        <v>9</v>
      </c>
      <c r="D11" s="186">
        <v>1</v>
      </c>
      <c r="E11" s="190">
        <f>(9.8+2+0.25+0.25)/2</f>
        <v>6.15</v>
      </c>
      <c r="F11" s="186">
        <v>2.85</v>
      </c>
      <c r="G11" s="186">
        <v>0.45</v>
      </c>
      <c r="H11" s="188">
        <f>PRODUCT(D11:G11)</f>
        <v>7.8873750000000005</v>
      </c>
      <c r="I11" s="594"/>
      <c r="J11" s="597"/>
      <c r="K11" s="597"/>
    </row>
    <row r="12" spans="1:14" ht="31">
      <c r="A12" s="186">
        <v>2</v>
      </c>
      <c r="B12" s="187" t="s">
        <v>163</v>
      </c>
      <c r="C12" s="186" t="s">
        <v>9</v>
      </c>
      <c r="D12" s="186">
        <v>2</v>
      </c>
      <c r="E12" s="186">
        <f>(4.1+5.17)/2+1</f>
        <v>5.6349999999999998</v>
      </c>
      <c r="F12" s="186">
        <f>0.25+0.3</f>
        <v>0.55000000000000004</v>
      </c>
      <c r="G12" s="186">
        <v>0.15</v>
      </c>
      <c r="H12" s="188"/>
      <c r="I12" s="592">
        <f>SUM(H12:H15)</f>
        <v>24.385125000000002</v>
      </c>
      <c r="J12" s="592">
        <v>4620.8092725467513</v>
      </c>
      <c r="K12" s="592">
        <f>I12*J12</f>
        <v>112679.01171221161</v>
      </c>
    </row>
    <row r="13" spans="1:14" s="178" customFormat="1" ht="31">
      <c r="A13" s="190">
        <v>2</v>
      </c>
      <c r="B13" s="191" t="s">
        <v>164</v>
      </c>
      <c r="C13" s="190" t="s">
        <v>9</v>
      </c>
      <c r="D13" s="190">
        <v>1</v>
      </c>
      <c r="E13" s="190">
        <f>E10</f>
        <v>9.8000000000000007</v>
      </c>
      <c r="F13" s="190">
        <f>1.85+0.15+0.15</f>
        <v>2.15</v>
      </c>
      <c r="G13" s="190">
        <v>0.15</v>
      </c>
      <c r="H13" s="192">
        <f>PRODUCT(D13:G13)</f>
        <v>3.1604999999999999</v>
      </c>
      <c r="I13" s="593"/>
      <c r="J13" s="593"/>
      <c r="K13" s="593"/>
    </row>
    <row r="14" spans="1:14" s="178" customFormat="1" ht="46.5">
      <c r="A14" s="189"/>
      <c r="B14" s="191" t="s">
        <v>165</v>
      </c>
      <c r="C14" s="190" t="s">
        <v>9</v>
      </c>
      <c r="D14" s="190">
        <v>1</v>
      </c>
      <c r="E14" s="190">
        <f>E13</f>
        <v>9.8000000000000007</v>
      </c>
      <c r="F14" s="190" t="s">
        <v>166</v>
      </c>
      <c r="G14" s="193">
        <f>1.65*0.55+0.75*0.75+0.45*0.75+0.2*0.45</f>
        <v>1.8975000000000002</v>
      </c>
      <c r="H14" s="192">
        <f>PRODUCT(D14:G14)</f>
        <v>18.595500000000005</v>
      </c>
      <c r="I14" s="593"/>
      <c r="J14" s="593"/>
      <c r="K14" s="593"/>
      <c r="L14" s="178">
        <f>1.2-0.45</f>
        <v>0.75</v>
      </c>
    </row>
    <row r="15" spans="1:14" s="178" customFormat="1" ht="31">
      <c r="A15" s="189"/>
      <c r="B15" s="191" t="s">
        <v>167</v>
      </c>
      <c r="C15" s="190" t="s">
        <v>9</v>
      </c>
      <c r="D15" s="190">
        <v>1</v>
      </c>
      <c r="E15" s="190">
        <f>(9.8+2+0.25+0.25)/2</f>
        <v>6.15</v>
      </c>
      <c r="F15" s="190">
        <v>2.85</v>
      </c>
      <c r="G15" s="193">
        <v>0.15</v>
      </c>
      <c r="H15" s="192">
        <f>PRODUCT(D15:G15)</f>
        <v>2.6291249999999997</v>
      </c>
      <c r="I15" s="594"/>
      <c r="J15" s="594"/>
      <c r="K15" s="594"/>
    </row>
    <row r="16" spans="1:14" s="178" customFormat="1">
      <c r="A16" s="595">
        <v>3</v>
      </c>
      <c r="B16" s="595" t="s">
        <v>168</v>
      </c>
      <c r="C16" s="190" t="s">
        <v>9</v>
      </c>
      <c r="D16" s="190">
        <v>2</v>
      </c>
      <c r="E16" s="190">
        <f>E12</f>
        <v>5.6349999999999998</v>
      </c>
      <c r="F16" s="190">
        <v>0.25</v>
      </c>
      <c r="G16" s="190">
        <v>2</v>
      </c>
      <c r="H16" s="192"/>
      <c r="I16" s="599">
        <f>H16+H17+H18</f>
        <v>0</v>
      </c>
      <c r="J16" s="599">
        <v>6148.5286838899856</v>
      </c>
      <c r="K16" s="599">
        <f>I16*J16</f>
        <v>0</v>
      </c>
    </row>
    <row r="17" spans="1:13" s="178" customFormat="1">
      <c r="A17" s="596"/>
      <c r="B17" s="596"/>
      <c r="C17" s="190" t="s">
        <v>9</v>
      </c>
      <c r="D17" s="190">
        <v>2</v>
      </c>
      <c r="E17" s="190">
        <v>1</v>
      </c>
      <c r="F17" s="190">
        <v>0.25</v>
      </c>
      <c r="G17" s="190">
        <v>0.3</v>
      </c>
      <c r="H17" s="192"/>
      <c r="I17" s="600"/>
      <c r="J17" s="600"/>
      <c r="K17" s="600"/>
      <c r="L17" s="178">
        <f>(4.1+5.17)/2</f>
        <v>4.6349999999999998</v>
      </c>
      <c r="M17" s="178">
        <f>L17*L17</f>
        <v>21.483224999999997</v>
      </c>
    </row>
    <row r="18" spans="1:13" s="178" customFormat="1">
      <c r="A18" s="597"/>
      <c r="B18" s="597"/>
      <c r="C18" s="190" t="s">
        <v>9</v>
      </c>
      <c r="D18" s="190">
        <v>2</v>
      </c>
      <c r="E18" s="190">
        <f>E16</f>
        <v>5.6349999999999998</v>
      </c>
      <c r="F18" s="190">
        <v>0.25</v>
      </c>
      <c r="G18" s="194">
        <f>(0.3+1.6+0.25)/2</f>
        <v>1.0750000000000002</v>
      </c>
      <c r="H18" s="192"/>
      <c r="I18" s="601"/>
      <c r="J18" s="601"/>
      <c r="K18" s="601"/>
      <c r="L18" s="178">
        <f>2.85</f>
        <v>2.85</v>
      </c>
      <c r="M18" s="178">
        <f>L18*L18</f>
        <v>8.1225000000000005</v>
      </c>
    </row>
    <row r="19" spans="1:13">
      <c r="A19" s="186">
        <v>4</v>
      </c>
      <c r="B19" s="186" t="s">
        <v>169</v>
      </c>
      <c r="C19" s="186" t="s">
        <v>87</v>
      </c>
      <c r="D19" s="195" t="s">
        <v>170</v>
      </c>
      <c r="E19" s="186"/>
      <c r="F19" s="186"/>
      <c r="G19" s="186"/>
      <c r="H19" s="196">
        <f>I16*0.1</f>
        <v>0</v>
      </c>
      <c r="I19" s="197">
        <f>H19</f>
        <v>0</v>
      </c>
      <c r="J19" s="186">
        <v>77549.72993950684</v>
      </c>
      <c r="K19" s="196">
        <f>I19*J19</f>
        <v>0</v>
      </c>
      <c r="M19" s="169">
        <f>M17-M18</f>
        <v>13.360724999999997</v>
      </c>
    </row>
    <row r="20" spans="1:13" ht="31">
      <c r="A20" s="186">
        <v>5</v>
      </c>
      <c r="B20" s="187" t="s">
        <v>171</v>
      </c>
      <c r="C20" s="186" t="s">
        <v>9</v>
      </c>
      <c r="D20" s="186">
        <f>D15</f>
        <v>1</v>
      </c>
      <c r="E20" s="186">
        <f>E15</f>
        <v>6.15</v>
      </c>
      <c r="F20" s="186">
        <f>F15</f>
        <v>2.85</v>
      </c>
      <c r="G20" s="186">
        <v>0.3</v>
      </c>
      <c r="H20" s="192">
        <f>PRODUCT(D20:G20)</f>
        <v>5.2582499999999994</v>
      </c>
      <c r="I20" s="197">
        <f>H20</f>
        <v>5.2582499999999994</v>
      </c>
      <c r="J20" s="186">
        <v>1187.7191241286835</v>
      </c>
      <c r="K20" s="196">
        <f>I20*J20</f>
        <v>6245.3240844496495</v>
      </c>
      <c r="M20" s="169">
        <f>SQRT(M19)</f>
        <v>3.6552325507414705</v>
      </c>
    </row>
    <row r="21" spans="1:13" ht="31">
      <c r="A21" s="186">
        <v>5</v>
      </c>
      <c r="B21" s="187" t="s">
        <v>172</v>
      </c>
      <c r="C21" s="186" t="s">
        <v>9</v>
      </c>
      <c r="D21" s="186">
        <v>1</v>
      </c>
      <c r="E21" s="186">
        <f>3.65+3.65+2+0.25+0.25</f>
        <v>9.8000000000000007</v>
      </c>
      <c r="F21" s="186">
        <v>6</v>
      </c>
      <c r="G21" s="186">
        <v>1</v>
      </c>
      <c r="H21" s="192">
        <f>PRODUCT(D21:G21)</f>
        <v>58.800000000000004</v>
      </c>
      <c r="I21" s="197">
        <f>H21</f>
        <v>58.800000000000004</v>
      </c>
      <c r="J21" s="186">
        <v>1187.7191241286835</v>
      </c>
      <c r="K21" s="196">
        <f>I21*J21</f>
        <v>69837.884498766594</v>
      </c>
    </row>
    <row r="22" spans="1:13">
      <c r="K22" s="198">
        <f>SUM(K9:K21)</f>
        <v>218649.36794186389</v>
      </c>
    </row>
  </sheetData>
  <mergeCells count="22">
    <mergeCell ref="A16:A18"/>
    <mergeCell ref="B16:B18"/>
    <mergeCell ref="I16:I18"/>
    <mergeCell ref="J16:J18"/>
    <mergeCell ref="K16:K18"/>
    <mergeCell ref="I9:I11"/>
    <mergeCell ref="J9:J11"/>
    <mergeCell ref="K9:K11"/>
    <mergeCell ref="I12:I15"/>
    <mergeCell ref="J12:J15"/>
    <mergeCell ref="K12:K15"/>
    <mergeCell ref="A1:M1"/>
    <mergeCell ref="A2:A3"/>
    <mergeCell ref="B2:B3"/>
    <mergeCell ref="C2:D2"/>
    <mergeCell ref="E2:E3"/>
    <mergeCell ref="F2:F3"/>
    <mergeCell ref="G2:G3"/>
    <mergeCell ref="H2:H3"/>
    <mergeCell ref="I2:J2"/>
    <mergeCell ref="K2:L2"/>
    <mergeCell ref="M2:M3"/>
  </mergeCells>
  <pageMargins left="0.70866141732283472" right="0.70866141732283472" top="0.74803149606299213" bottom="0.74803149606299213" header="0.31496062992125984" footer="0.31496062992125984"/>
  <pageSetup paperSize="9" scale="8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D729C-882C-48BB-8943-A4D61E48C713}">
  <dimension ref="A2:F183"/>
  <sheetViews>
    <sheetView zoomScale="85" zoomScaleNormal="85" workbookViewId="0">
      <pane ySplit="4" topLeftCell="A169" activePane="bottomLeft" state="frozen"/>
      <selection pane="bottomLeft" activeCell="D183" sqref="D183"/>
    </sheetView>
  </sheetViews>
  <sheetFormatPr defaultColWidth="8.81640625" defaultRowHeight="14"/>
  <cols>
    <col min="1" max="2" width="8.81640625" style="168"/>
    <col min="3" max="3" width="15.6328125" style="168" bestFit="1" customWidth="1"/>
    <col min="4" max="4" width="8.81640625" style="168"/>
    <col min="5" max="5" width="13" style="168" customWidth="1"/>
    <col min="6" max="6" width="48.54296875" style="168" customWidth="1"/>
    <col min="7" max="16384" width="8.81640625" style="168"/>
  </cols>
  <sheetData>
    <row r="2" spans="1:6" ht="17.5">
      <c r="A2" s="602" t="s">
        <v>318</v>
      </c>
      <c r="B2" s="603"/>
      <c r="C2" s="603"/>
      <c r="D2" s="603"/>
      <c r="E2" s="603"/>
      <c r="F2" s="603"/>
    </row>
    <row r="3" spans="1:6" ht="18.5">
      <c r="A3" s="604" t="s">
        <v>131</v>
      </c>
      <c r="B3" s="605" t="s">
        <v>69</v>
      </c>
      <c r="C3" s="605"/>
      <c r="D3" s="605" t="s">
        <v>17</v>
      </c>
      <c r="E3" s="605" t="s">
        <v>70</v>
      </c>
      <c r="F3" s="605" t="s">
        <v>41</v>
      </c>
    </row>
    <row r="4" spans="1:6" ht="18.5">
      <c r="A4" s="604"/>
      <c r="B4" s="339" t="s">
        <v>28</v>
      </c>
      <c r="C4" s="339" t="s">
        <v>29</v>
      </c>
      <c r="D4" s="605"/>
      <c r="E4" s="605"/>
      <c r="F4" s="605"/>
    </row>
    <row r="5" spans="1:6" ht="14.5">
      <c r="A5" s="340">
        <v>1</v>
      </c>
      <c r="B5" s="341">
        <v>668.55</v>
      </c>
      <c r="C5" s="341">
        <v>669</v>
      </c>
      <c r="D5" s="342" t="s">
        <v>31</v>
      </c>
      <c r="E5" s="343">
        <f t="shared" ref="E5:E68" si="0">C5-B5</f>
        <v>0.45000000000004547</v>
      </c>
      <c r="F5" s="344" t="s">
        <v>319</v>
      </c>
    </row>
    <row r="6" spans="1:6" ht="14.5">
      <c r="A6" s="340">
        <v>2</v>
      </c>
      <c r="B6" s="341">
        <v>669.08</v>
      </c>
      <c r="C6" s="341">
        <v>669.3</v>
      </c>
      <c r="D6" s="345" t="s">
        <v>31</v>
      </c>
      <c r="E6" s="343">
        <f t="shared" si="0"/>
        <v>0.2199999999999136</v>
      </c>
      <c r="F6" s="344" t="s">
        <v>319</v>
      </c>
    </row>
    <row r="7" spans="1:6" ht="14.5">
      <c r="A7" s="340">
        <v>3</v>
      </c>
      <c r="B7" s="341">
        <v>666.95</v>
      </c>
      <c r="C7" s="341">
        <v>667</v>
      </c>
      <c r="D7" s="342" t="s">
        <v>35</v>
      </c>
      <c r="E7" s="343">
        <f t="shared" si="0"/>
        <v>4.9999999999954525E-2</v>
      </c>
      <c r="F7" s="344" t="s">
        <v>319</v>
      </c>
    </row>
    <row r="8" spans="1:6" ht="14.5">
      <c r="A8" s="340">
        <v>4</v>
      </c>
      <c r="B8" s="341">
        <v>667.01</v>
      </c>
      <c r="C8" s="341">
        <v>667.85</v>
      </c>
      <c r="D8" s="345" t="s">
        <v>35</v>
      </c>
      <c r="E8" s="343">
        <f t="shared" si="0"/>
        <v>0.84000000000003183</v>
      </c>
      <c r="F8" s="344" t="s">
        <v>319</v>
      </c>
    </row>
    <row r="9" spans="1:6" ht="14.5">
      <c r="A9" s="340">
        <v>5</v>
      </c>
      <c r="B9" s="341">
        <v>662.4</v>
      </c>
      <c r="C9" s="341">
        <v>662.7</v>
      </c>
      <c r="D9" s="342" t="s">
        <v>35</v>
      </c>
      <c r="E9" s="343">
        <f t="shared" si="0"/>
        <v>0.30000000000006821</v>
      </c>
      <c r="F9" s="344" t="s">
        <v>319</v>
      </c>
    </row>
    <row r="10" spans="1:6" ht="14.5">
      <c r="A10" s="340">
        <v>6</v>
      </c>
      <c r="B10" s="341">
        <v>661.5</v>
      </c>
      <c r="C10" s="341">
        <v>661.55</v>
      </c>
      <c r="D10" s="342" t="s">
        <v>35</v>
      </c>
      <c r="E10" s="343">
        <f t="shared" si="0"/>
        <v>4.9999999999954525E-2</v>
      </c>
      <c r="F10" s="344" t="s">
        <v>319</v>
      </c>
    </row>
    <row r="11" spans="1:6" ht="14.5">
      <c r="A11" s="340">
        <v>7</v>
      </c>
      <c r="B11" s="341">
        <v>660.9</v>
      </c>
      <c r="C11" s="341">
        <v>661</v>
      </c>
      <c r="D11" s="342" t="s">
        <v>31</v>
      </c>
      <c r="E11" s="343">
        <f t="shared" si="0"/>
        <v>0.10000000000002274</v>
      </c>
      <c r="F11" s="344" t="s">
        <v>319</v>
      </c>
    </row>
    <row r="12" spans="1:6" ht="14.5">
      <c r="A12" s="340">
        <v>8</v>
      </c>
      <c r="B12" s="341">
        <v>660.35</v>
      </c>
      <c r="C12" s="341">
        <v>660.45</v>
      </c>
      <c r="D12" s="342" t="s">
        <v>31</v>
      </c>
      <c r="E12" s="343">
        <f t="shared" si="0"/>
        <v>0.10000000000002274</v>
      </c>
      <c r="F12" s="344" t="s">
        <v>319</v>
      </c>
    </row>
    <row r="13" spans="1:6" ht="14.5">
      <c r="A13" s="340">
        <v>9</v>
      </c>
      <c r="B13" s="341">
        <v>660.16399999999999</v>
      </c>
      <c r="C13" s="341">
        <v>660.2</v>
      </c>
      <c r="D13" s="342" t="s">
        <v>31</v>
      </c>
      <c r="E13" s="343">
        <f t="shared" si="0"/>
        <v>3.6000000000058208E-2</v>
      </c>
      <c r="F13" s="344" t="s">
        <v>319</v>
      </c>
    </row>
    <row r="14" spans="1:6" ht="14.5">
      <c r="A14" s="340">
        <v>10</v>
      </c>
      <c r="B14" s="341">
        <v>658.8</v>
      </c>
      <c r="C14" s="341">
        <v>658.9</v>
      </c>
      <c r="D14" s="342" t="s">
        <v>31</v>
      </c>
      <c r="E14" s="343">
        <f t="shared" si="0"/>
        <v>0.10000000000002274</v>
      </c>
      <c r="F14" s="344" t="s">
        <v>319</v>
      </c>
    </row>
    <row r="15" spans="1:6" ht="14.5">
      <c r="A15" s="340">
        <v>11</v>
      </c>
      <c r="B15" s="341">
        <v>657.4</v>
      </c>
      <c r="C15" s="341">
        <v>657.5</v>
      </c>
      <c r="D15" s="342" t="s">
        <v>31</v>
      </c>
      <c r="E15" s="343">
        <f t="shared" si="0"/>
        <v>0.10000000000002274</v>
      </c>
      <c r="F15" s="344" t="s">
        <v>319</v>
      </c>
    </row>
    <row r="16" spans="1:6" ht="14.5">
      <c r="A16" s="340">
        <v>12</v>
      </c>
      <c r="B16" s="341">
        <v>657.2</v>
      </c>
      <c r="C16" s="341">
        <v>657.6</v>
      </c>
      <c r="D16" s="342" t="s">
        <v>35</v>
      </c>
      <c r="E16" s="343">
        <f t="shared" si="0"/>
        <v>0.39999999999997726</v>
      </c>
      <c r="F16" s="344" t="s">
        <v>319</v>
      </c>
    </row>
    <row r="17" spans="1:6" ht="14.5">
      <c r="A17" s="340">
        <v>13</v>
      </c>
      <c r="B17" s="341">
        <v>654.1</v>
      </c>
      <c r="C17" s="341">
        <v>654.20399999999995</v>
      </c>
      <c r="D17" s="342" t="s">
        <v>31</v>
      </c>
      <c r="E17" s="343">
        <f t="shared" si="0"/>
        <v>0.10399999999992815</v>
      </c>
      <c r="F17" s="344" t="s">
        <v>319</v>
      </c>
    </row>
    <row r="18" spans="1:6" ht="14.5">
      <c r="A18" s="340">
        <v>14</v>
      </c>
      <c r="B18" s="341">
        <v>651.6</v>
      </c>
      <c r="C18" s="341">
        <v>651.94000000000005</v>
      </c>
      <c r="D18" s="342" t="s">
        <v>31</v>
      </c>
      <c r="E18" s="343">
        <f t="shared" si="0"/>
        <v>0.34000000000003183</v>
      </c>
      <c r="F18" s="344" t="s">
        <v>319</v>
      </c>
    </row>
    <row r="19" spans="1:6" ht="14.5">
      <c r="A19" s="340">
        <v>15</v>
      </c>
      <c r="B19" s="341">
        <v>651.95000000000005</v>
      </c>
      <c r="C19" s="341">
        <v>652.1</v>
      </c>
      <c r="D19" s="342" t="s">
        <v>31</v>
      </c>
      <c r="E19" s="343">
        <f t="shared" si="0"/>
        <v>0.14999999999997726</v>
      </c>
      <c r="F19" s="344" t="s">
        <v>319</v>
      </c>
    </row>
    <row r="20" spans="1:6" ht="14.5">
      <c r="A20" s="340">
        <v>16</v>
      </c>
      <c r="B20" s="341">
        <v>651.6</v>
      </c>
      <c r="C20" s="341">
        <v>651.94000000000005</v>
      </c>
      <c r="D20" s="342" t="s">
        <v>35</v>
      </c>
      <c r="E20" s="343">
        <f t="shared" si="0"/>
        <v>0.34000000000003183</v>
      </c>
      <c r="F20" s="344" t="s">
        <v>319</v>
      </c>
    </row>
    <row r="21" spans="1:6" ht="14.5">
      <c r="A21" s="340">
        <v>17</v>
      </c>
      <c r="B21" s="341">
        <v>651.95000000000005</v>
      </c>
      <c r="C21" s="341">
        <v>652.00400000000002</v>
      </c>
      <c r="D21" s="342" t="s">
        <v>35</v>
      </c>
      <c r="E21" s="343">
        <f t="shared" si="0"/>
        <v>5.3999999999973625E-2</v>
      </c>
      <c r="F21" s="344" t="s">
        <v>319</v>
      </c>
    </row>
    <row r="22" spans="1:6" ht="14.5">
      <c r="A22" s="340">
        <v>18</v>
      </c>
      <c r="B22" s="341">
        <v>651.20000000000005</v>
      </c>
      <c r="C22" s="341">
        <v>651.45000000000005</v>
      </c>
      <c r="D22" s="342" t="s">
        <v>31</v>
      </c>
      <c r="E22" s="343">
        <f t="shared" si="0"/>
        <v>0.25</v>
      </c>
      <c r="F22" s="344" t="s">
        <v>319</v>
      </c>
    </row>
    <row r="23" spans="1:6" ht="14.5">
      <c r="A23" s="340">
        <v>19</v>
      </c>
      <c r="B23" s="341">
        <v>651.20000000000005</v>
      </c>
      <c r="C23" s="341">
        <v>651.45000000000005</v>
      </c>
      <c r="D23" s="342" t="s">
        <v>35</v>
      </c>
      <c r="E23" s="343">
        <f t="shared" si="0"/>
        <v>0.25</v>
      </c>
      <c r="F23" s="344" t="s">
        <v>319</v>
      </c>
    </row>
    <row r="24" spans="1:6" ht="14.5">
      <c r="A24" s="340">
        <v>20</v>
      </c>
      <c r="B24" s="341">
        <v>649.79999999999995</v>
      </c>
      <c r="C24" s="341">
        <v>650.048</v>
      </c>
      <c r="D24" s="342" t="s">
        <v>31</v>
      </c>
      <c r="E24" s="343">
        <f t="shared" si="0"/>
        <v>0.24800000000004729</v>
      </c>
      <c r="F24" s="344" t="s">
        <v>319</v>
      </c>
    </row>
    <row r="25" spans="1:6" ht="14.5">
      <c r="A25" s="340">
        <v>21</v>
      </c>
      <c r="B25" s="341">
        <v>639.79999999999995</v>
      </c>
      <c r="C25" s="341">
        <v>640.1</v>
      </c>
      <c r="D25" s="342" t="s">
        <v>35</v>
      </c>
      <c r="E25" s="343">
        <f t="shared" si="0"/>
        <v>0.30000000000006821</v>
      </c>
      <c r="F25" s="344" t="s">
        <v>319</v>
      </c>
    </row>
    <row r="26" spans="1:6" ht="14.5">
      <c r="A26" s="340">
        <v>22</v>
      </c>
      <c r="B26" s="341">
        <v>638.4</v>
      </c>
      <c r="C26" s="341">
        <v>638.70000000000005</v>
      </c>
      <c r="D26" s="342" t="s">
        <v>35</v>
      </c>
      <c r="E26" s="343">
        <f t="shared" si="0"/>
        <v>0.30000000000006821</v>
      </c>
      <c r="F26" s="344" t="s">
        <v>319</v>
      </c>
    </row>
    <row r="27" spans="1:6" ht="14.5">
      <c r="A27" s="340">
        <v>23</v>
      </c>
      <c r="B27" s="341">
        <v>638.25</v>
      </c>
      <c r="C27" s="341">
        <v>638.41999999999996</v>
      </c>
      <c r="D27" s="342" t="s">
        <v>31</v>
      </c>
      <c r="E27" s="343">
        <f t="shared" si="0"/>
        <v>0.16999999999995907</v>
      </c>
      <c r="F27" s="344" t="s">
        <v>319</v>
      </c>
    </row>
    <row r="28" spans="1:6" ht="14.5">
      <c r="A28" s="340">
        <v>24</v>
      </c>
      <c r="B28" s="341">
        <v>634.29999999999995</v>
      </c>
      <c r="C28" s="341">
        <v>634.41999999999996</v>
      </c>
      <c r="D28" s="342" t="s">
        <v>31</v>
      </c>
      <c r="E28" s="343">
        <f t="shared" si="0"/>
        <v>0.12000000000000455</v>
      </c>
      <c r="F28" s="344" t="s">
        <v>319</v>
      </c>
    </row>
    <row r="29" spans="1:6" ht="14.5">
      <c r="A29" s="340">
        <v>25</v>
      </c>
      <c r="B29" s="341">
        <v>634.29999999999995</v>
      </c>
      <c r="C29" s="341">
        <v>634.4</v>
      </c>
      <c r="D29" s="342" t="s">
        <v>35</v>
      </c>
      <c r="E29" s="343">
        <f t="shared" si="0"/>
        <v>0.10000000000002274</v>
      </c>
      <c r="F29" s="344" t="s">
        <v>319</v>
      </c>
    </row>
    <row r="30" spans="1:6" ht="14.5">
      <c r="A30" s="340">
        <v>26</v>
      </c>
      <c r="B30" s="341">
        <v>628.70000000000005</v>
      </c>
      <c r="C30" s="341">
        <v>629.35</v>
      </c>
      <c r="D30" s="342" t="s">
        <v>35</v>
      </c>
      <c r="E30" s="343">
        <f t="shared" si="0"/>
        <v>0.64999999999997726</v>
      </c>
      <c r="F30" s="344" t="s">
        <v>319</v>
      </c>
    </row>
    <row r="31" spans="1:6" ht="14.5">
      <c r="A31" s="340">
        <v>27</v>
      </c>
      <c r="B31" s="341">
        <v>628.29999999999995</v>
      </c>
      <c r="C31" s="341">
        <v>628.4</v>
      </c>
      <c r="D31" s="342" t="s">
        <v>35</v>
      </c>
      <c r="E31" s="343">
        <f t="shared" si="0"/>
        <v>0.10000000000002274</v>
      </c>
      <c r="F31" s="344" t="s">
        <v>319</v>
      </c>
    </row>
    <row r="32" spans="1:6" ht="14.5">
      <c r="A32" s="340">
        <v>28</v>
      </c>
      <c r="B32" s="341">
        <v>627.9</v>
      </c>
      <c r="C32" s="341">
        <v>628.22400000000005</v>
      </c>
      <c r="D32" s="342" t="s">
        <v>31</v>
      </c>
      <c r="E32" s="343">
        <f t="shared" si="0"/>
        <v>0.32400000000006912</v>
      </c>
      <c r="F32" s="344" t="s">
        <v>319</v>
      </c>
    </row>
    <row r="33" spans="1:6" ht="14.5">
      <c r="A33" s="340">
        <v>29</v>
      </c>
      <c r="B33" s="341">
        <v>628.23400000000004</v>
      </c>
      <c r="C33" s="341">
        <v>628.41999999999996</v>
      </c>
      <c r="D33" s="342" t="s">
        <v>31</v>
      </c>
      <c r="E33" s="343">
        <f t="shared" si="0"/>
        <v>0.18599999999992178</v>
      </c>
      <c r="F33" s="344" t="s">
        <v>319</v>
      </c>
    </row>
    <row r="34" spans="1:6" ht="14.5">
      <c r="A34" s="340">
        <v>30</v>
      </c>
      <c r="B34" s="341">
        <v>627.54999999999995</v>
      </c>
      <c r="C34" s="341">
        <v>627.65</v>
      </c>
      <c r="D34" s="342" t="s">
        <v>35</v>
      </c>
      <c r="E34" s="343">
        <f t="shared" si="0"/>
        <v>0.10000000000002274</v>
      </c>
      <c r="F34" s="344" t="s">
        <v>319</v>
      </c>
    </row>
    <row r="35" spans="1:6" ht="14.5">
      <c r="A35" s="340">
        <v>31</v>
      </c>
      <c r="B35" s="341">
        <v>626.9</v>
      </c>
      <c r="C35" s="341">
        <v>627.04999999999995</v>
      </c>
      <c r="D35" s="342" t="s">
        <v>31</v>
      </c>
      <c r="E35" s="343">
        <f t="shared" si="0"/>
        <v>0.14999999999997726</v>
      </c>
      <c r="F35" s="344" t="s">
        <v>319</v>
      </c>
    </row>
    <row r="36" spans="1:6" ht="14.5">
      <c r="A36" s="340">
        <v>32</v>
      </c>
      <c r="B36" s="341">
        <v>626.29999999999995</v>
      </c>
      <c r="C36" s="341">
        <v>626.30399999999997</v>
      </c>
      <c r="D36" s="342" t="s">
        <v>35</v>
      </c>
      <c r="E36" s="343">
        <f t="shared" si="0"/>
        <v>4.0000000000190994E-3</v>
      </c>
      <c r="F36" s="344" t="s">
        <v>319</v>
      </c>
    </row>
    <row r="37" spans="1:6" ht="14.5">
      <c r="A37" s="340">
        <v>33</v>
      </c>
      <c r="B37" s="341">
        <v>626.31399999999996</v>
      </c>
      <c r="C37" s="341">
        <v>626.6</v>
      </c>
      <c r="D37" s="342" t="s">
        <v>35</v>
      </c>
      <c r="E37" s="343">
        <f t="shared" si="0"/>
        <v>0.28600000000005821</v>
      </c>
      <c r="F37" s="344" t="s">
        <v>319</v>
      </c>
    </row>
    <row r="38" spans="1:6" ht="14.5">
      <c r="A38" s="340">
        <v>34</v>
      </c>
      <c r="B38" s="341">
        <v>626.1</v>
      </c>
      <c r="C38" s="341">
        <v>626.20000000000005</v>
      </c>
      <c r="D38" s="342" t="s">
        <v>31</v>
      </c>
      <c r="E38" s="343">
        <f t="shared" si="0"/>
        <v>0.10000000000002274</v>
      </c>
      <c r="F38" s="344" t="s">
        <v>319</v>
      </c>
    </row>
    <row r="39" spans="1:6" ht="14.5">
      <c r="A39" s="340">
        <v>35</v>
      </c>
      <c r="B39" s="341">
        <v>623.9</v>
      </c>
      <c r="C39" s="341">
        <v>623.95000000000005</v>
      </c>
      <c r="D39" s="342" t="s">
        <v>35</v>
      </c>
      <c r="E39" s="343">
        <f t="shared" si="0"/>
        <v>5.0000000000068212E-2</v>
      </c>
      <c r="F39" s="344" t="s">
        <v>319</v>
      </c>
    </row>
    <row r="40" spans="1:6" ht="14.5">
      <c r="A40" s="340">
        <v>36</v>
      </c>
      <c r="B40" s="341">
        <v>622</v>
      </c>
      <c r="C40" s="341">
        <v>622.20000000000005</v>
      </c>
      <c r="D40" s="342" t="s">
        <v>31</v>
      </c>
      <c r="E40" s="343">
        <f t="shared" si="0"/>
        <v>0.20000000000004547</v>
      </c>
      <c r="F40" s="344" t="s">
        <v>319</v>
      </c>
    </row>
    <row r="41" spans="1:6" ht="14.5">
      <c r="A41" s="340">
        <v>37</v>
      </c>
      <c r="B41" s="341">
        <v>622</v>
      </c>
      <c r="C41" s="341">
        <v>622.20000000000005</v>
      </c>
      <c r="D41" s="342" t="s">
        <v>35</v>
      </c>
      <c r="E41" s="343">
        <f t="shared" si="0"/>
        <v>0.20000000000004547</v>
      </c>
      <c r="F41" s="344" t="s">
        <v>319</v>
      </c>
    </row>
    <row r="42" spans="1:6" ht="14.5">
      <c r="A42" s="340">
        <v>38</v>
      </c>
      <c r="B42" s="341">
        <v>621.79999999999995</v>
      </c>
      <c r="C42" s="341">
        <v>621.85</v>
      </c>
      <c r="D42" s="342" t="s">
        <v>35</v>
      </c>
      <c r="E42" s="343">
        <f t="shared" si="0"/>
        <v>5.0000000000068212E-2</v>
      </c>
      <c r="F42" s="344" t="s">
        <v>319</v>
      </c>
    </row>
    <row r="43" spans="1:6" ht="14.5">
      <c r="A43" s="340">
        <v>39</v>
      </c>
      <c r="B43" s="341">
        <v>621.85400000000004</v>
      </c>
      <c r="C43" s="341">
        <v>621.96</v>
      </c>
      <c r="D43" s="342" t="s">
        <v>35</v>
      </c>
      <c r="E43" s="343">
        <f t="shared" si="0"/>
        <v>0.10599999999999454</v>
      </c>
      <c r="F43" s="344" t="s">
        <v>319</v>
      </c>
    </row>
    <row r="44" spans="1:6" ht="14.5">
      <c r="A44" s="340">
        <v>40</v>
      </c>
      <c r="B44" s="341">
        <v>621.96400000000006</v>
      </c>
      <c r="C44" s="341">
        <v>622</v>
      </c>
      <c r="D44" s="342" t="s">
        <v>35</v>
      </c>
      <c r="E44" s="343">
        <f t="shared" si="0"/>
        <v>3.5999999999944521E-2</v>
      </c>
      <c r="F44" s="344" t="s">
        <v>319</v>
      </c>
    </row>
    <row r="45" spans="1:6" ht="14.5">
      <c r="A45" s="340">
        <v>41</v>
      </c>
      <c r="B45" s="341">
        <v>621.63</v>
      </c>
      <c r="C45" s="341">
        <v>621.75</v>
      </c>
      <c r="D45" s="342" t="s">
        <v>31</v>
      </c>
      <c r="E45" s="343">
        <f t="shared" si="0"/>
        <v>0.12000000000000455</v>
      </c>
      <c r="F45" s="344" t="s">
        <v>319</v>
      </c>
    </row>
    <row r="46" spans="1:6" ht="14.5">
      <c r="A46" s="340">
        <v>42</v>
      </c>
      <c r="B46" s="341">
        <v>621</v>
      </c>
      <c r="C46" s="341">
        <v>621.02</v>
      </c>
      <c r="D46" s="342" t="s">
        <v>35</v>
      </c>
      <c r="E46" s="343">
        <f t="shared" si="0"/>
        <v>1.999999999998181E-2</v>
      </c>
      <c r="F46" s="344" t="s">
        <v>319</v>
      </c>
    </row>
    <row r="47" spans="1:6" ht="14.5">
      <c r="A47" s="340">
        <v>43</v>
      </c>
      <c r="B47" s="341">
        <v>621.03</v>
      </c>
      <c r="C47" s="341">
        <v>621.1</v>
      </c>
      <c r="D47" s="342" t="s">
        <v>35</v>
      </c>
      <c r="E47" s="343">
        <f t="shared" si="0"/>
        <v>7.0000000000050022E-2</v>
      </c>
      <c r="F47" s="344" t="s">
        <v>319</v>
      </c>
    </row>
    <row r="48" spans="1:6" ht="14.5">
      <c r="A48" s="340">
        <v>44</v>
      </c>
      <c r="B48" s="341">
        <v>620.79999999999995</v>
      </c>
      <c r="C48" s="341">
        <v>620.89</v>
      </c>
      <c r="D48" s="342" t="s">
        <v>35</v>
      </c>
      <c r="E48" s="343">
        <f t="shared" si="0"/>
        <v>9.0000000000031832E-2</v>
      </c>
      <c r="F48" s="344" t="s">
        <v>319</v>
      </c>
    </row>
    <row r="49" spans="1:6" ht="14.5">
      <c r="A49" s="340">
        <v>45</v>
      </c>
      <c r="B49" s="341">
        <v>620.79999999999995</v>
      </c>
      <c r="C49" s="341">
        <v>620.9</v>
      </c>
      <c r="D49" s="342" t="s">
        <v>31</v>
      </c>
      <c r="E49" s="343">
        <f t="shared" si="0"/>
        <v>0.10000000000002274</v>
      </c>
      <c r="F49" s="344" t="s">
        <v>319</v>
      </c>
    </row>
    <row r="50" spans="1:6" ht="14.5">
      <c r="A50" s="340">
        <v>46</v>
      </c>
      <c r="B50" s="341">
        <v>619.6</v>
      </c>
      <c r="C50" s="341">
        <v>619.65</v>
      </c>
      <c r="D50" s="342" t="s">
        <v>31</v>
      </c>
      <c r="E50" s="343">
        <f t="shared" si="0"/>
        <v>4.9999999999954525E-2</v>
      </c>
      <c r="F50" s="344" t="s">
        <v>319</v>
      </c>
    </row>
    <row r="51" spans="1:6" ht="14.5">
      <c r="A51" s="340">
        <v>47</v>
      </c>
      <c r="B51" s="341">
        <v>619.5</v>
      </c>
      <c r="C51" s="341">
        <v>619.70000000000005</v>
      </c>
      <c r="D51" s="342" t="s">
        <v>35</v>
      </c>
      <c r="E51" s="343">
        <f t="shared" si="0"/>
        <v>0.20000000000004547</v>
      </c>
      <c r="F51" s="344" t="s">
        <v>319</v>
      </c>
    </row>
    <row r="52" spans="1:6" ht="14.5">
      <c r="A52" s="340">
        <v>48</v>
      </c>
      <c r="B52" s="341">
        <v>619.04999999999995</v>
      </c>
      <c r="C52" s="341">
        <v>619.4</v>
      </c>
      <c r="D52" s="342" t="s">
        <v>35</v>
      </c>
      <c r="E52" s="343">
        <f t="shared" si="0"/>
        <v>0.35000000000002274</v>
      </c>
      <c r="F52" s="344" t="s">
        <v>319</v>
      </c>
    </row>
    <row r="53" spans="1:6" ht="14.5">
      <c r="A53" s="340">
        <v>49</v>
      </c>
      <c r="B53" s="341">
        <v>619</v>
      </c>
      <c r="C53" s="341">
        <v>619.32600000000002</v>
      </c>
      <c r="D53" s="342" t="s">
        <v>31</v>
      </c>
      <c r="E53" s="343">
        <f t="shared" si="0"/>
        <v>0.32600000000002183</v>
      </c>
      <c r="F53" s="344" t="s">
        <v>319</v>
      </c>
    </row>
    <row r="54" spans="1:6" ht="14.5">
      <c r="A54" s="340">
        <v>50</v>
      </c>
      <c r="B54" s="341">
        <v>619.33199999999999</v>
      </c>
      <c r="C54" s="341">
        <v>619.35599999999999</v>
      </c>
      <c r="D54" s="342" t="s">
        <v>31</v>
      </c>
      <c r="E54" s="343">
        <f t="shared" si="0"/>
        <v>2.4000000000000909E-2</v>
      </c>
      <c r="F54" s="344" t="s">
        <v>319</v>
      </c>
    </row>
    <row r="55" spans="1:6" ht="14.5">
      <c r="A55" s="340">
        <v>51</v>
      </c>
      <c r="B55" s="341">
        <v>619.36400000000003</v>
      </c>
      <c r="C55" s="341">
        <v>619.4</v>
      </c>
      <c r="D55" s="342" t="s">
        <v>31</v>
      </c>
      <c r="E55" s="343">
        <f t="shared" si="0"/>
        <v>3.5999999999944521E-2</v>
      </c>
      <c r="F55" s="344" t="s">
        <v>319</v>
      </c>
    </row>
    <row r="56" spans="1:6" ht="14.5">
      <c r="A56" s="340">
        <v>52</v>
      </c>
      <c r="B56" s="341">
        <v>618.54999999999995</v>
      </c>
      <c r="C56" s="341">
        <v>618.61800000000005</v>
      </c>
      <c r="D56" s="342" t="s">
        <v>35</v>
      </c>
      <c r="E56" s="343">
        <f t="shared" si="0"/>
        <v>6.8000000000097316E-2</v>
      </c>
      <c r="F56" s="344" t="s">
        <v>319</v>
      </c>
    </row>
    <row r="57" spans="1:6" ht="14.5">
      <c r="A57" s="340">
        <v>53</v>
      </c>
      <c r="B57" s="341">
        <v>618.62400000000002</v>
      </c>
      <c r="C57" s="341">
        <v>618.70000000000005</v>
      </c>
      <c r="D57" s="342" t="s">
        <v>35</v>
      </c>
      <c r="E57" s="343">
        <f t="shared" si="0"/>
        <v>7.6000000000021828E-2</v>
      </c>
      <c r="F57" s="344" t="s">
        <v>319</v>
      </c>
    </row>
    <row r="58" spans="1:6" ht="14.5">
      <c r="A58" s="340">
        <v>54</v>
      </c>
      <c r="B58" s="341">
        <v>618.48</v>
      </c>
      <c r="C58" s="341">
        <v>618.53</v>
      </c>
      <c r="D58" s="342" t="s">
        <v>31</v>
      </c>
      <c r="E58" s="343">
        <f t="shared" si="0"/>
        <v>4.9999999999954525E-2</v>
      </c>
      <c r="F58" s="344" t="s">
        <v>319</v>
      </c>
    </row>
    <row r="59" spans="1:6" ht="14.5">
      <c r="A59" s="340">
        <v>55</v>
      </c>
      <c r="B59" s="341">
        <v>618</v>
      </c>
      <c r="C59" s="341">
        <v>618.20000000000005</v>
      </c>
      <c r="D59" s="342" t="s">
        <v>31</v>
      </c>
      <c r="E59" s="343">
        <f t="shared" si="0"/>
        <v>0.20000000000004547</v>
      </c>
      <c r="F59" s="344" t="s">
        <v>319</v>
      </c>
    </row>
    <row r="60" spans="1:6" ht="14.5">
      <c r="A60" s="340">
        <v>56</v>
      </c>
      <c r="B60" s="341">
        <v>617.84500000000003</v>
      </c>
      <c r="C60" s="341">
        <v>617.91300000000001</v>
      </c>
      <c r="D60" s="342" t="s">
        <v>31</v>
      </c>
      <c r="E60" s="343">
        <f t="shared" si="0"/>
        <v>6.7999999999983629E-2</v>
      </c>
      <c r="F60" s="344" t="s">
        <v>319</v>
      </c>
    </row>
    <row r="61" spans="1:6" ht="14.5">
      <c r="A61" s="340">
        <v>57</v>
      </c>
      <c r="B61" s="341">
        <v>617.79999999999995</v>
      </c>
      <c r="C61" s="341">
        <v>617.82799999999997</v>
      </c>
      <c r="D61" s="342" t="s">
        <v>35</v>
      </c>
      <c r="E61" s="343">
        <f t="shared" si="0"/>
        <v>2.8000000000020009E-2</v>
      </c>
      <c r="F61" s="344" t="s">
        <v>319</v>
      </c>
    </row>
    <row r="62" spans="1:6" ht="14.5">
      <c r="A62" s="340">
        <v>58</v>
      </c>
      <c r="B62" s="341">
        <v>617.92399999999998</v>
      </c>
      <c r="C62" s="341">
        <v>618.07799999999997</v>
      </c>
      <c r="D62" s="342" t="s">
        <v>35</v>
      </c>
      <c r="E62" s="343">
        <f t="shared" si="0"/>
        <v>0.15399999999999636</v>
      </c>
      <c r="F62" s="344" t="s">
        <v>319</v>
      </c>
    </row>
    <row r="63" spans="1:6" ht="14.5">
      <c r="A63" s="340">
        <v>59</v>
      </c>
      <c r="B63" s="341">
        <v>616.6</v>
      </c>
      <c r="C63" s="341">
        <v>616.65</v>
      </c>
      <c r="D63" s="342" t="s">
        <v>35</v>
      </c>
      <c r="E63" s="343">
        <f t="shared" si="0"/>
        <v>4.9999999999954525E-2</v>
      </c>
      <c r="F63" s="344" t="s">
        <v>319</v>
      </c>
    </row>
    <row r="64" spans="1:6" ht="14.5">
      <c r="A64" s="340">
        <v>60</v>
      </c>
      <c r="B64" s="341">
        <v>615.6</v>
      </c>
      <c r="C64" s="341">
        <v>615.79999999999995</v>
      </c>
      <c r="D64" s="342" t="s">
        <v>35</v>
      </c>
      <c r="E64" s="343">
        <f t="shared" si="0"/>
        <v>0.19999999999993179</v>
      </c>
      <c r="F64" s="344" t="s">
        <v>319</v>
      </c>
    </row>
    <row r="65" spans="1:6" ht="14.5">
      <c r="A65" s="340">
        <v>61</v>
      </c>
      <c r="B65" s="341">
        <v>615.25</v>
      </c>
      <c r="C65" s="341">
        <v>615.35</v>
      </c>
      <c r="D65" s="342" t="s">
        <v>31</v>
      </c>
      <c r="E65" s="343">
        <f t="shared" si="0"/>
        <v>0.10000000000002274</v>
      </c>
      <c r="F65" s="344" t="s">
        <v>319</v>
      </c>
    </row>
    <row r="66" spans="1:6" ht="14.5">
      <c r="A66" s="340">
        <v>62</v>
      </c>
      <c r="B66" s="341">
        <v>615.35799999999995</v>
      </c>
      <c r="C66" s="341">
        <v>615.70000000000005</v>
      </c>
      <c r="D66" s="342" t="s">
        <v>31</v>
      </c>
      <c r="E66" s="343">
        <f t="shared" si="0"/>
        <v>0.34200000000009823</v>
      </c>
      <c r="F66" s="344" t="s">
        <v>319</v>
      </c>
    </row>
    <row r="67" spans="1:6" ht="14.5">
      <c r="A67" s="340">
        <v>63</v>
      </c>
      <c r="B67" s="341">
        <v>615.17999999999995</v>
      </c>
      <c r="C67" s="341">
        <v>615.23</v>
      </c>
      <c r="D67" s="342" t="s">
        <v>35</v>
      </c>
      <c r="E67" s="343">
        <f t="shared" si="0"/>
        <v>5.0000000000068212E-2</v>
      </c>
      <c r="F67" s="344" t="s">
        <v>319</v>
      </c>
    </row>
    <row r="68" spans="1:6" ht="14.5">
      <c r="A68" s="340">
        <v>64</v>
      </c>
      <c r="B68" s="341">
        <v>614.45000000000005</v>
      </c>
      <c r="C68" s="341">
        <v>614.5</v>
      </c>
      <c r="D68" s="342" t="s">
        <v>35</v>
      </c>
      <c r="E68" s="343">
        <f t="shared" si="0"/>
        <v>4.9999999999954525E-2</v>
      </c>
      <c r="F68" s="344" t="s">
        <v>319</v>
      </c>
    </row>
    <row r="69" spans="1:6" ht="14.5">
      <c r="A69" s="340">
        <v>65</v>
      </c>
      <c r="B69" s="341">
        <v>613.98</v>
      </c>
      <c r="C69" s="341">
        <v>614.45000000000005</v>
      </c>
      <c r="D69" s="342" t="s">
        <v>31</v>
      </c>
      <c r="E69" s="343">
        <f t="shared" ref="E69:E132" si="1">C69-B69</f>
        <v>0.47000000000002728</v>
      </c>
      <c r="F69" s="344" t="s">
        <v>319</v>
      </c>
    </row>
    <row r="70" spans="1:6" ht="14.5">
      <c r="A70" s="340">
        <v>66</v>
      </c>
      <c r="B70" s="341">
        <v>613.6</v>
      </c>
      <c r="C70" s="341">
        <v>613.79600000000005</v>
      </c>
      <c r="D70" s="342" t="s">
        <v>31</v>
      </c>
      <c r="E70" s="343">
        <f t="shared" si="1"/>
        <v>0.19600000000002638</v>
      </c>
      <c r="F70" s="344" t="s">
        <v>319</v>
      </c>
    </row>
    <row r="71" spans="1:6" ht="14.5">
      <c r="A71" s="340">
        <v>67</v>
      </c>
      <c r="B71" s="341">
        <v>613.6</v>
      </c>
      <c r="C71" s="341">
        <v>613.70000000000005</v>
      </c>
      <c r="D71" s="342" t="s">
        <v>35</v>
      </c>
      <c r="E71" s="343">
        <f t="shared" si="1"/>
        <v>0.10000000000002274</v>
      </c>
      <c r="F71" s="344" t="s">
        <v>319</v>
      </c>
    </row>
    <row r="72" spans="1:6" ht="14.5">
      <c r="A72" s="340">
        <v>68</v>
      </c>
      <c r="B72" s="341">
        <v>612.5</v>
      </c>
      <c r="C72" s="341">
        <v>612.70000000000005</v>
      </c>
      <c r="D72" s="342" t="s">
        <v>31</v>
      </c>
      <c r="E72" s="343">
        <f t="shared" si="1"/>
        <v>0.20000000000004547</v>
      </c>
      <c r="F72" s="344" t="s">
        <v>319</v>
      </c>
    </row>
    <row r="73" spans="1:6" ht="14.5">
      <c r="A73" s="340">
        <v>69</v>
      </c>
      <c r="B73" s="341">
        <v>611.20000000000005</v>
      </c>
      <c r="C73" s="341">
        <v>611.35</v>
      </c>
      <c r="D73" s="342" t="s">
        <v>35</v>
      </c>
      <c r="E73" s="343">
        <f t="shared" si="1"/>
        <v>0.14999999999997726</v>
      </c>
      <c r="F73" s="344" t="s">
        <v>319</v>
      </c>
    </row>
    <row r="74" spans="1:6" ht="14.5">
      <c r="A74" s="340">
        <v>70</v>
      </c>
      <c r="B74" s="341">
        <v>611.17999999999995</v>
      </c>
      <c r="C74" s="341">
        <v>611.29999999999995</v>
      </c>
      <c r="D74" s="342" t="s">
        <v>31</v>
      </c>
      <c r="E74" s="343">
        <f t="shared" si="1"/>
        <v>0.12000000000000455</v>
      </c>
      <c r="F74" s="344" t="s">
        <v>319</v>
      </c>
    </row>
    <row r="75" spans="1:6" ht="14.5">
      <c r="A75" s="340">
        <v>71</v>
      </c>
      <c r="B75" s="341">
        <v>610</v>
      </c>
      <c r="C75" s="341">
        <v>610.1</v>
      </c>
      <c r="D75" s="342" t="s">
        <v>31</v>
      </c>
      <c r="E75" s="343">
        <f t="shared" si="1"/>
        <v>0.10000000000002274</v>
      </c>
      <c r="F75" s="344" t="s">
        <v>319</v>
      </c>
    </row>
    <row r="76" spans="1:6" ht="14.5">
      <c r="A76" s="340">
        <v>72</v>
      </c>
      <c r="B76" s="341">
        <v>607.4</v>
      </c>
      <c r="C76" s="341">
        <v>607.5</v>
      </c>
      <c r="D76" s="342" t="s">
        <v>31</v>
      </c>
      <c r="E76" s="343">
        <f t="shared" si="1"/>
        <v>0.10000000000002274</v>
      </c>
      <c r="F76" s="344" t="s">
        <v>319</v>
      </c>
    </row>
    <row r="77" spans="1:6" ht="14.5">
      <c r="A77" s="340">
        <v>73</v>
      </c>
      <c r="B77" s="341">
        <v>607.20000000000005</v>
      </c>
      <c r="C77" s="341">
        <v>607.29999999999995</v>
      </c>
      <c r="D77" s="342" t="s">
        <v>35</v>
      </c>
      <c r="E77" s="343">
        <f t="shared" si="1"/>
        <v>9.9999999999909051E-2</v>
      </c>
      <c r="F77" s="344" t="s">
        <v>319</v>
      </c>
    </row>
    <row r="78" spans="1:6" ht="14.5">
      <c r="A78" s="340">
        <v>74</v>
      </c>
      <c r="B78" s="341">
        <v>607.20000000000005</v>
      </c>
      <c r="C78" s="341">
        <v>607.29999999999995</v>
      </c>
      <c r="D78" s="342" t="s">
        <v>31</v>
      </c>
      <c r="E78" s="343">
        <f t="shared" si="1"/>
        <v>9.9999999999909051E-2</v>
      </c>
      <c r="F78" s="344" t="s">
        <v>319</v>
      </c>
    </row>
    <row r="79" spans="1:6" ht="14.5">
      <c r="A79" s="340">
        <v>75</v>
      </c>
      <c r="B79" s="341">
        <v>667.6</v>
      </c>
      <c r="C79" s="341">
        <v>667.8</v>
      </c>
      <c r="D79" s="346" t="s">
        <v>31</v>
      </c>
      <c r="E79" s="343">
        <f t="shared" si="1"/>
        <v>0.19999999999993179</v>
      </c>
      <c r="F79" s="344" t="s">
        <v>319</v>
      </c>
    </row>
    <row r="80" spans="1:6" ht="14.5">
      <c r="A80" s="340">
        <v>76</v>
      </c>
      <c r="B80" s="341">
        <v>665.3</v>
      </c>
      <c r="C80" s="341">
        <v>665.51599999999996</v>
      </c>
      <c r="D80" s="346" t="s">
        <v>35</v>
      </c>
      <c r="E80" s="343">
        <f t="shared" si="1"/>
        <v>0.21600000000000819</v>
      </c>
      <c r="F80" s="344" t="s">
        <v>319</v>
      </c>
    </row>
    <row r="81" spans="1:6" ht="14.5">
      <c r="A81" s="340">
        <v>77</v>
      </c>
      <c r="B81" s="341">
        <v>665.52300000000002</v>
      </c>
      <c r="C81" s="341">
        <v>665.6</v>
      </c>
      <c r="D81" s="346" t="s">
        <v>35</v>
      </c>
      <c r="E81" s="343">
        <f t="shared" si="1"/>
        <v>7.6999999999998181E-2</v>
      </c>
      <c r="F81" s="344" t="s">
        <v>319</v>
      </c>
    </row>
    <row r="82" spans="1:6" ht="14.5">
      <c r="A82" s="340">
        <v>78</v>
      </c>
      <c r="B82" s="341">
        <v>665.3</v>
      </c>
      <c r="C82" s="341">
        <v>665.51599999999996</v>
      </c>
      <c r="D82" s="346" t="s">
        <v>31</v>
      </c>
      <c r="E82" s="343">
        <f t="shared" si="1"/>
        <v>0.21600000000000819</v>
      </c>
      <c r="F82" s="344" t="s">
        <v>319</v>
      </c>
    </row>
    <row r="83" spans="1:6" ht="14.5">
      <c r="A83" s="340">
        <v>79</v>
      </c>
      <c r="B83" s="341">
        <v>665.52300000000002</v>
      </c>
      <c r="C83" s="341">
        <v>665.6</v>
      </c>
      <c r="D83" s="346" t="s">
        <v>31</v>
      </c>
      <c r="E83" s="343">
        <f t="shared" si="1"/>
        <v>7.6999999999998181E-2</v>
      </c>
      <c r="F83" s="344" t="s">
        <v>319</v>
      </c>
    </row>
    <row r="84" spans="1:6" ht="14.5">
      <c r="A84" s="340">
        <v>80</v>
      </c>
      <c r="B84" s="341">
        <v>655.35</v>
      </c>
      <c r="C84" s="341">
        <v>655.51400000000001</v>
      </c>
      <c r="D84" s="346" t="s">
        <v>35</v>
      </c>
      <c r="E84" s="343">
        <f t="shared" si="1"/>
        <v>0.16399999999998727</v>
      </c>
      <c r="F84" s="344" t="s">
        <v>319</v>
      </c>
    </row>
    <row r="85" spans="1:6" ht="14.5">
      <c r="A85" s="340">
        <v>81</v>
      </c>
      <c r="B85" s="341">
        <v>640.15</v>
      </c>
      <c r="C85" s="341">
        <v>640.25</v>
      </c>
      <c r="D85" s="346" t="s">
        <v>35</v>
      </c>
      <c r="E85" s="343">
        <f t="shared" si="1"/>
        <v>0.10000000000002274</v>
      </c>
      <c r="F85" s="344" t="s">
        <v>319</v>
      </c>
    </row>
    <row r="86" spans="1:6" ht="14.5">
      <c r="A86" s="340">
        <v>82</v>
      </c>
      <c r="B86" s="341">
        <v>638.5</v>
      </c>
      <c r="C86" s="341">
        <v>638.9</v>
      </c>
      <c r="D86" s="346" t="s">
        <v>142</v>
      </c>
      <c r="E86" s="343">
        <f t="shared" si="1"/>
        <v>0.39999999999997726</v>
      </c>
      <c r="F86" s="344" t="s">
        <v>319</v>
      </c>
    </row>
    <row r="87" spans="1:6" ht="14.5">
      <c r="A87" s="340">
        <v>83</v>
      </c>
      <c r="B87" s="341">
        <v>635.572</v>
      </c>
      <c r="C87" s="341">
        <v>635.6</v>
      </c>
      <c r="D87" s="347" t="s">
        <v>31</v>
      </c>
      <c r="E87" s="343">
        <f t="shared" si="1"/>
        <v>2.8000000000020009E-2</v>
      </c>
      <c r="F87" s="344" t="s">
        <v>319</v>
      </c>
    </row>
    <row r="88" spans="1:6" ht="14.5">
      <c r="A88" s="340">
        <v>84</v>
      </c>
      <c r="B88" s="341">
        <v>635.5</v>
      </c>
      <c r="C88" s="341">
        <v>635.55999999999995</v>
      </c>
      <c r="D88" s="347" t="s">
        <v>31</v>
      </c>
      <c r="E88" s="343">
        <f t="shared" si="1"/>
        <v>5.999999999994543E-2</v>
      </c>
      <c r="F88" s="344" t="s">
        <v>319</v>
      </c>
    </row>
    <row r="89" spans="1:6" ht="14.5">
      <c r="A89" s="340">
        <v>85</v>
      </c>
      <c r="B89" s="341">
        <v>632.70000000000005</v>
      </c>
      <c r="C89" s="341">
        <v>632.94799999999998</v>
      </c>
      <c r="D89" s="346" t="s">
        <v>142</v>
      </c>
      <c r="E89" s="343">
        <f t="shared" si="1"/>
        <v>0.24799999999993361</v>
      </c>
      <c r="F89" s="344" t="s">
        <v>319</v>
      </c>
    </row>
    <row r="90" spans="1:6" ht="14.5">
      <c r="A90" s="340">
        <v>86</v>
      </c>
      <c r="B90" s="341">
        <v>632.70000000000005</v>
      </c>
      <c r="C90" s="341">
        <v>632.9</v>
      </c>
      <c r="D90" s="346" t="s">
        <v>31</v>
      </c>
      <c r="E90" s="343">
        <f t="shared" si="1"/>
        <v>0.19999999999993179</v>
      </c>
      <c r="F90" s="344" t="s">
        <v>319</v>
      </c>
    </row>
    <row r="91" spans="1:6" ht="14.5">
      <c r="A91" s="340">
        <v>87</v>
      </c>
      <c r="B91" s="341">
        <v>632.1</v>
      </c>
      <c r="C91" s="341">
        <v>632.20000000000005</v>
      </c>
      <c r="D91" s="346" t="s">
        <v>31</v>
      </c>
      <c r="E91" s="343">
        <f t="shared" si="1"/>
        <v>0.10000000000002274</v>
      </c>
      <c r="F91" s="344" t="s">
        <v>319</v>
      </c>
    </row>
    <row r="92" spans="1:6" ht="14.5">
      <c r="A92" s="340">
        <v>88</v>
      </c>
      <c r="B92" s="341">
        <v>631.5</v>
      </c>
      <c r="C92" s="341">
        <v>631.71600000000001</v>
      </c>
      <c r="D92" s="346" t="s">
        <v>142</v>
      </c>
      <c r="E92" s="343">
        <f t="shared" si="1"/>
        <v>0.21600000000000819</v>
      </c>
      <c r="F92" s="344" t="s">
        <v>319</v>
      </c>
    </row>
    <row r="93" spans="1:6" ht="14.5">
      <c r="A93" s="340">
        <v>89</v>
      </c>
      <c r="B93" s="341">
        <v>626.9</v>
      </c>
      <c r="C93" s="341">
        <v>627.1</v>
      </c>
      <c r="D93" s="346" t="s">
        <v>142</v>
      </c>
      <c r="E93" s="343">
        <f t="shared" si="1"/>
        <v>0.20000000000004547</v>
      </c>
      <c r="F93" s="344" t="s">
        <v>319</v>
      </c>
    </row>
    <row r="94" spans="1:6" ht="14.5">
      <c r="A94" s="340">
        <v>90</v>
      </c>
      <c r="B94" s="341">
        <v>623.20000000000005</v>
      </c>
      <c r="C94" s="341">
        <v>623.34799999999996</v>
      </c>
      <c r="D94" s="346" t="s">
        <v>142</v>
      </c>
      <c r="E94" s="343">
        <f t="shared" si="1"/>
        <v>0.14799999999991087</v>
      </c>
      <c r="F94" s="344" t="s">
        <v>319</v>
      </c>
    </row>
    <row r="95" spans="1:6" ht="14.5">
      <c r="A95" s="340">
        <v>91</v>
      </c>
      <c r="B95" s="341">
        <v>622.4</v>
      </c>
      <c r="C95" s="341">
        <v>622.5</v>
      </c>
      <c r="D95" s="346" t="s">
        <v>142</v>
      </c>
      <c r="E95" s="343">
        <f t="shared" si="1"/>
        <v>0.10000000000002274</v>
      </c>
      <c r="F95" s="344" t="s">
        <v>319</v>
      </c>
    </row>
    <row r="96" spans="1:6" ht="14.5">
      <c r="A96" s="340">
        <v>92</v>
      </c>
      <c r="B96" s="341">
        <v>619.79</v>
      </c>
      <c r="C96" s="341">
        <v>620.298</v>
      </c>
      <c r="D96" s="346" t="s">
        <v>142</v>
      </c>
      <c r="E96" s="343">
        <f t="shared" si="1"/>
        <v>0.5080000000000382</v>
      </c>
      <c r="F96" s="344" t="s">
        <v>319</v>
      </c>
    </row>
    <row r="97" spans="1:6" ht="14.5">
      <c r="A97" s="340">
        <v>93</v>
      </c>
      <c r="B97" s="341">
        <v>619.5</v>
      </c>
      <c r="C97" s="341">
        <v>619.70000000000005</v>
      </c>
      <c r="D97" s="346" t="s">
        <v>142</v>
      </c>
      <c r="E97" s="343">
        <f t="shared" si="1"/>
        <v>0.20000000000004547</v>
      </c>
      <c r="F97" s="344" t="s">
        <v>319</v>
      </c>
    </row>
    <row r="98" spans="1:6" ht="14.5">
      <c r="A98" s="340">
        <v>94</v>
      </c>
      <c r="B98" s="341">
        <v>616.20000000000005</v>
      </c>
      <c r="C98" s="341">
        <v>616.70000000000005</v>
      </c>
      <c r="D98" s="346" t="s">
        <v>142</v>
      </c>
      <c r="E98" s="343">
        <f t="shared" si="1"/>
        <v>0.5</v>
      </c>
      <c r="F98" s="344" t="s">
        <v>319</v>
      </c>
    </row>
    <row r="99" spans="1:6" ht="14.5">
      <c r="A99" s="340">
        <v>95</v>
      </c>
      <c r="B99" s="341">
        <v>615.79999999999995</v>
      </c>
      <c r="C99" s="341">
        <v>616</v>
      </c>
      <c r="D99" s="346" t="s">
        <v>142</v>
      </c>
      <c r="E99" s="343">
        <f t="shared" si="1"/>
        <v>0.20000000000004547</v>
      </c>
      <c r="F99" s="344" t="s">
        <v>319</v>
      </c>
    </row>
    <row r="100" spans="1:6" ht="14.5">
      <c r="A100" s="340">
        <v>96</v>
      </c>
      <c r="B100" s="341">
        <v>613.95000000000005</v>
      </c>
      <c r="C100" s="341">
        <v>614.35</v>
      </c>
      <c r="D100" s="346" t="s">
        <v>142</v>
      </c>
      <c r="E100" s="343">
        <f t="shared" si="1"/>
        <v>0.39999999999997726</v>
      </c>
      <c r="F100" s="344" t="s">
        <v>319</v>
      </c>
    </row>
    <row r="101" spans="1:6" ht="14.5">
      <c r="A101" s="340">
        <v>97</v>
      </c>
      <c r="B101" s="341">
        <v>604.92399999999998</v>
      </c>
      <c r="C101" s="341">
        <v>605.01599999999996</v>
      </c>
      <c r="D101" s="346" t="s">
        <v>35</v>
      </c>
      <c r="E101" s="343">
        <f t="shared" si="1"/>
        <v>9.1999999999984539E-2</v>
      </c>
      <c r="F101" s="344" t="s">
        <v>319</v>
      </c>
    </row>
    <row r="102" spans="1:6" ht="14.5">
      <c r="A102" s="340">
        <v>98</v>
      </c>
      <c r="B102" s="341">
        <v>604.76800000000003</v>
      </c>
      <c r="C102" s="341">
        <v>604.904</v>
      </c>
      <c r="D102" s="346" t="s">
        <v>35</v>
      </c>
      <c r="E102" s="343">
        <f t="shared" si="1"/>
        <v>0.13599999999996726</v>
      </c>
      <c r="F102" s="344" t="s">
        <v>319</v>
      </c>
    </row>
    <row r="103" spans="1:6" ht="14.5">
      <c r="A103" s="340">
        <v>99</v>
      </c>
      <c r="B103" s="341">
        <v>604.55999999999995</v>
      </c>
      <c r="C103" s="341">
        <v>604.75599999999997</v>
      </c>
      <c r="D103" s="346" t="s">
        <v>35</v>
      </c>
      <c r="E103" s="343">
        <f t="shared" si="1"/>
        <v>0.19600000000002638</v>
      </c>
      <c r="F103" s="344" t="s">
        <v>319</v>
      </c>
    </row>
    <row r="104" spans="1:6" ht="14.5">
      <c r="A104" s="340">
        <v>100</v>
      </c>
      <c r="B104" s="341">
        <v>604.5</v>
      </c>
      <c r="C104" s="341">
        <v>604.6</v>
      </c>
      <c r="D104" s="346" t="s">
        <v>142</v>
      </c>
      <c r="E104" s="343">
        <f t="shared" si="1"/>
        <v>0.10000000000002274</v>
      </c>
      <c r="F104" s="344" t="s">
        <v>319</v>
      </c>
    </row>
    <row r="105" spans="1:6" ht="14.5">
      <c r="A105" s="340">
        <v>101</v>
      </c>
      <c r="B105" s="341">
        <v>604.1</v>
      </c>
      <c r="C105" s="341">
        <v>604.20799999999997</v>
      </c>
      <c r="D105" s="346" t="s">
        <v>142</v>
      </c>
      <c r="E105" s="343">
        <f t="shared" si="1"/>
        <v>0.10799999999994725</v>
      </c>
      <c r="F105" s="344" t="s">
        <v>319</v>
      </c>
    </row>
    <row r="106" spans="1:6" ht="14.5">
      <c r="A106" s="340">
        <v>102</v>
      </c>
      <c r="B106" s="341">
        <v>604</v>
      </c>
      <c r="C106" s="341">
        <v>604.20799999999997</v>
      </c>
      <c r="D106" s="346" t="s">
        <v>35</v>
      </c>
      <c r="E106" s="343">
        <f t="shared" si="1"/>
        <v>0.20799999999996999</v>
      </c>
      <c r="F106" s="344" t="s">
        <v>319</v>
      </c>
    </row>
    <row r="107" spans="1:6" ht="14.5">
      <c r="A107" s="340">
        <v>103</v>
      </c>
      <c r="B107" s="341">
        <v>669.08</v>
      </c>
      <c r="C107" s="341">
        <v>669.6</v>
      </c>
      <c r="D107" s="346" t="s">
        <v>142</v>
      </c>
      <c r="E107" s="343">
        <f t="shared" si="1"/>
        <v>0.51999999999998181</v>
      </c>
      <c r="F107" s="344" t="s">
        <v>319</v>
      </c>
    </row>
    <row r="108" spans="1:6" ht="14.5">
      <c r="A108" s="340">
        <v>104</v>
      </c>
      <c r="B108" s="341">
        <v>668.55</v>
      </c>
      <c r="C108" s="341">
        <v>669.08</v>
      </c>
      <c r="D108" s="346" t="s">
        <v>142</v>
      </c>
      <c r="E108" s="343">
        <f t="shared" si="1"/>
        <v>0.5300000000000864</v>
      </c>
      <c r="F108" s="344" t="s">
        <v>319</v>
      </c>
    </row>
    <row r="109" spans="1:6" ht="14.5">
      <c r="A109" s="340">
        <v>105</v>
      </c>
      <c r="B109" s="341">
        <v>668.04</v>
      </c>
      <c r="C109" s="341">
        <v>668.2</v>
      </c>
      <c r="D109" s="346" t="s">
        <v>142</v>
      </c>
      <c r="E109" s="343">
        <f t="shared" si="1"/>
        <v>0.16000000000008185</v>
      </c>
      <c r="F109" s="344" t="s">
        <v>319</v>
      </c>
    </row>
    <row r="110" spans="1:6" ht="14.5">
      <c r="A110" s="340">
        <v>106</v>
      </c>
      <c r="B110" s="341">
        <v>667.6</v>
      </c>
      <c r="C110" s="341">
        <v>668.04</v>
      </c>
      <c r="D110" s="346" t="s">
        <v>142</v>
      </c>
      <c r="E110" s="343">
        <f t="shared" si="1"/>
        <v>0.43999999999994088</v>
      </c>
      <c r="F110" s="344" t="s">
        <v>319</v>
      </c>
    </row>
    <row r="111" spans="1:6" ht="14.5">
      <c r="A111" s="340">
        <v>107</v>
      </c>
      <c r="B111" s="341">
        <v>666.8</v>
      </c>
      <c r="C111" s="341">
        <v>667.05</v>
      </c>
      <c r="D111" s="346" t="s">
        <v>142</v>
      </c>
      <c r="E111" s="343">
        <f t="shared" si="1"/>
        <v>0.25</v>
      </c>
      <c r="F111" s="344" t="s">
        <v>319</v>
      </c>
    </row>
    <row r="112" spans="1:6" ht="14.5">
      <c r="A112" s="340">
        <v>108</v>
      </c>
      <c r="B112" s="341">
        <v>665.3</v>
      </c>
      <c r="C112" s="341">
        <v>665.6</v>
      </c>
      <c r="D112" s="346" t="s">
        <v>142</v>
      </c>
      <c r="E112" s="343">
        <f t="shared" si="1"/>
        <v>0.30000000000006821</v>
      </c>
      <c r="F112" s="344" t="s">
        <v>319</v>
      </c>
    </row>
    <row r="113" spans="1:6" ht="14.5">
      <c r="A113" s="340">
        <v>109</v>
      </c>
      <c r="B113" s="341">
        <v>664.25</v>
      </c>
      <c r="C113" s="341">
        <v>664.6</v>
      </c>
      <c r="D113" s="346" t="s">
        <v>142</v>
      </c>
      <c r="E113" s="343">
        <f t="shared" si="1"/>
        <v>0.35000000000002274</v>
      </c>
      <c r="F113" s="344" t="s">
        <v>319</v>
      </c>
    </row>
    <row r="114" spans="1:6" ht="14.5">
      <c r="A114" s="340">
        <v>110</v>
      </c>
      <c r="B114" s="341">
        <v>660.2</v>
      </c>
      <c r="C114" s="341">
        <v>660.5</v>
      </c>
      <c r="D114" s="346" t="s">
        <v>142</v>
      </c>
      <c r="E114" s="343">
        <f t="shared" si="1"/>
        <v>0.29999999999995453</v>
      </c>
      <c r="F114" s="344" t="s">
        <v>319</v>
      </c>
    </row>
    <row r="115" spans="1:6" ht="14.5">
      <c r="A115" s="340">
        <v>111</v>
      </c>
      <c r="B115" s="341">
        <v>659.6</v>
      </c>
      <c r="C115" s="341">
        <v>659.75</v>
      </c>
      <c r="D115" s="346" t="s">
        <v>142</v>
      </c>
      <c r="E115" s="343">
        <f t="shared" si="1"/>
        <v>0.14999999999997726</v>
      </c>
      <c r="F115" s="344" t="s">
        <v>319</v>
      </c>
    </row>
    <row r="116" spans="1:6" ht="14.5">
      <c r="A116" s="340">
        <v>112</v>
      </c>
      <c r="B116" s="341">
        <v>658.8</v>
      </c>
      <c r="C116" s="341">
        <v>659.1</v>
      </c>
      <c r="D116" s="346" t="s">
        <v>320</v>
      </c>
      <c r="E116" s="343">
        <f t="shared" si="1"/>
        <v>0.30000000000006821</v>
      </c>
      <c r="F116" s="344" t="s">
        <v>319</v>
      </c>
    </row>
    <row r="117" spans="1:6" ht="14.5">
      <c r="A117" s="340">
        <v>113</v>
      </c>
      <c r="B117" s="341">
        <v>649.1</v>
      </c>
      <c r="C117" s="341">
        <v>649.29999999999995</v>
      </c>
      <c r="D117" s="346" t="s">
        <v>142</v>
      </c>
      <c r="E117" s="343">
        <f t="shared" si="1"/>
        <v>0.19999999999993179</v>
      </c>
      <c r="F117" s="344" t="s">
        <v>319</v>
      </c>
    </row>
    <row r="118" spans="1:6" ht="14.5">
      <c r="A118" s="340">
        <v>114</v>
      </c>
      <c r="B118" s="341">
        <v>647.85</v>
      </c>
      <c r="C118" s="341">
        <v>648</v>
      </c>
      <c r="D118" s="346" t="s">
        <v>142</v>
      </c>
      <c r="E118" s="343">
        <f t="shared" si="1"/>
        <v>0.14999999999997726</v>
      </c>
      <c r="F118" s="344" t="s">
        <v>319</v>
      </c>
    </row>
    <row r="119" spans="1:6" ht="14.5">
      <c r="A119" s="340">
        <v>115</v>
      </c>
      <c r="B119" s="341">
        <v>647.6</v>
      </c>
      <c r="C119" s="341">
        <v>647.75</v>
      </c>
      <c r="D119" s="346" t="s">
        <v>142</v>
      </c>
      <c r="E119" s="343">
        <f t="shared" si="1"/>
        <v>0.14999999999997726</v>
      </c>
      <c r="F119" s="344" t="s">
        <v>319</v>
      </c>
    </row>
    <row r="120" spans="1:6" ht="14.5">
      <c r="A120" s="340">
        <v>116</v>
      </c>
      <c r="B120" s="341">
        <v>621.6</v>
      </c>
      <c r="C120" s="341">
        <v>621.70000000000005</v>
      </c>
      <c r="D120" s="346" t="s">
        <v>31</v>
      </c>
      <c r="E120" s="343">
        <f t="shared" si="1"/>
        <v>0.10000000000002274</v>
      </c>
      <c r="F120" s="344" t="s">
        <v>319</v>
      </c>
    </row>
    <row r="121" spans="1:6" ht="14.5">
      <c r="A121" s="340">
        <v>117</v>
      </c>
      <c r="B121" s="341">
        <v>621.6</v>
      </c>
      <c r="C121" s="341">
        <v>621.70000000000005</v>
      </c>
      <c r="D121" s="346" t="s">
        <v>35</v>
      </c>
      <c r="E121" s="343">
        <f t="shared" si="1"/>
        <v>0.10000000000002274</v>
      </c>
      <c r="F121" s="344" t="s">
        <v>319</v>
      </c>
    </row>
    <row r="122" spans="1:6" ht="14.5">
      <c r="A122" s="340">
        <v>118</v>
      </c>
      <c r="B122" s="341">
        <v>612.95000000000005</v>
      </c>
      <c r="C122" s="341">
        <v>613.04999999999995</v>
      </c>
      <c r="D122" s="346" t="s">
        <v>142</v>
      </c>
      <c r="E122" s="343">
        <f t="shared" si="1"/>
        <v>9.9999999999909051E-2</v>
      </c>
      <c r="F122" s="344" t="s">
        <v>319</v>
      </c>
    </row>
    <row r="123" spans="1:6" ht="14.5">
      <c r="A123" s="340">
        <v>119</v>
      </c>
      <c r="B123" s="341">
        <v>612.70000000000005</v>
      </c>
      <c r="C123" s="341">
        <v>612.85</v>
      </c>
      <c r="D123" s="346" t="s">
        <v>142</v>
      </c>
      <c r="E123" s="343">
        <f t="shared" si="1"/>
        <v>0.14999999999997726</v>
      </c>
      <c r="F123" s="344" t="s">
        <v>319</v>
      </c>
    </row>
    <row r="124" spans="1:6" ht="14.5">
      <c r="A124" s="340">
        <v>120</v>
      </c>
      <c r="B124" s="341">
        <v>609.6</v>
      </c>
      <c r="C124" s="341">
        <v>610.1</v>
      </c>
      <c r="D124" s="346" t="s">
        <v>142</v>
      </c>
      <c r="E124" s="343">
        <f t="shared" si="1"/>
        <v>0.5</v>
      </c>
      <c r="F124" s="344" t="s">
        <v>319</v>
      </c>
    </row>
    <row r="125" spans="1:6" ht="14.5">
      <c r="A125" s="340">
        <v>121</v>
      </c>
      <c r="B125" s="341">
        <v>608.98</v>
      </c>
      <c r="C125" s="341">
        <v>609.4</v>
      </c>
      <c r="D125" s="346" t="s">
        <v>142</v>
      </c>
      <c r="E125" s="343">
        <f t="shared" si="1"/>
        <v>0.41999999999995907</v>
      </c>
      <c r="F125" s="344" t="s">
        <v>319</v>
      </c>
    </row>
    <row r="126" spans="1:6" ht="14.5">
      <c r="A126" s="340">
        <v>122</v>
      </c>
      <c r="B126" s="341">
        <v>608.44000000000005</v>
      </c>
      <c r="C126" s="341">
        <v>608.98</v>
      </c>
      <c r="D126" s="346" t="s">
        <v>142</v>
      </c>
      <c r="E126" s="343">
        <f t="shared" si="1"/>
        <v>0.53999999999996362</v>
      </c>
      <c r="F126" s="344" t="s">
        <v>319</v>
      </c>
    </row>
    <row r="127" spans="1:6" ht="14.5">
      <c r="A127" s="340">
        <v>123</v>
      </c>
      <c r="B127" s="341">
        <v>608</v>
      </c>
      <c r="C127" s="341">
        <v>608.44000000000005</v>
      </c>
      <c r="D127" s="346" t="s">
        <v>142</v>
      </c>
      <c r="E127" s="343">
        <f t="shared" si="1"/>
        <v>0.44000000000005457</v>
      </c>
      <c r="F127" s="344" t="s">
        <v>319</v>
      </c>
    </row>
    <row r="128" spans="1:6" ht="14.5">
      <c r="A128" s="340">
        <v>124</v>
      </c>
      <c r="B128" s="341">
        <v>601.65</v>
      </c>
      <c r="C128" s="341">
        <v>601.798</v>
      </c>
      <c r="D128" s="346" t="s">
        <v>142</v>
      </c>
      <c r="E128" s="348">
        <f t="shared" si="1"/>
        <v>0.14800000000002456</v>
      </c>
      <c r="F128" s="344" t="s">
        <v>319</v>
      </c>
    </row>
    <row r="129" spans="1:6" ht="14.5">
      <c r="A129" s="340">
        <v>125</v>
      </c>
      <c r="B129" s="341">
        <v>601.798</v>
      </c>
      <c r="C129" s="341">
        <v>602.298</v>
      </c>
      <c r="D129" s="346" t="s">
        <v>142</v>
      </c>
      <c r="E129" s="348">
        <f t="shared" si="1"/>
        <v>0.5</v>
      </c>
      <c r="F129" s="344" t="s">
        <v>319</v>
      </c>
    </row>
    <row r="130" spans="1:6" ht="14.5">
      <c r="A130" s="340">
        <v>126</v>
      </c>
      <c r="B130" s="341">
        <v>602.45000000000005</v>
      </c>
      <c r="C130" s="341">
        <v>602.65</v>
      </c>
      <c r="D130" s="346" t="s">
        <v>31</v>
      </c>
      <c r="E130" s="348">
        <f t="shared" si="1"/>
        <v>0.19999999999993179</v>
      </c>
      <c r="F130" s="344" t="s">
        <v>319</v>
      </c>
    </row>
    <row r="131" spans="1:6" ht="14.5">
      <c r="A131" s="340">
        <v>127</v>
      </c>
      <c r="B131" s="341">
        <v>602.85</v>
      </c>
      <c r="C131" s="341">
        <v>602.88</v>
      </c>
      <c r="D131" s="346" t="s">
        <v>35</v>
      </c>
      <c r="E131" s="348">
        <f t="shared" si="1"/>
        <v>2.9999999999972715E-2</v>
      </c>
      <c r="F131" s="344" t="s">
        <v>319</v>
      </c>
    </row>
    <row r="132" spans="1:6" ht="14.5">
      <c r="A132" s="340">
        <v>128</v>
      </c>
      <c r="B132" s="341">
        <v>602.90899999999999</v>
      </c>
      <c r="C132" s="341">
        <v>602.92899999999997</v>
      </c>
      <c r="D132" s="346" t="s">
        <v>35</v>
      </c>
      <c r="E132" s="348">
        <f t="shared" si="1"/>
        <v>1.999999999998181E-2</v>
      </c>
      <c r="F132" s="344" t="s">
        <v>319</v>
      </c>
    </row>
    <row r="133" spans="1:6" ht="14.5">
      <c r="A133" s="340">
        <v>129</v>
      </c>
      <c r="B133" s="341">
        <v>602.93600000000004</v>
      </c>
      <c r="C133" s="341">
        <v>602.96600000000001</v>
      </c>
      <c r="D133" s="346" t="s">
        <v>35</v>
      </c>
      <c r="E133" s="348">
        <f t="shared" ref="E133:E144" si="2">C133-B133</f>
        <v>2.9999999999972715E-2</v>
      </c>
      <c r="F133" s="344" t="s">
        <v>319</v>
      </c>
    </row>
    <row r="134" spans="1:6" ht="14.5">
      <c r="A134" s="340">
        <v>130</v>
      </c>
      <c r="B134" s="341">
        <v>603.95000000000005</v>
      </c>
      <c r="C134" s="341">
        <v>604</v>
      </c>
      <c r="D134" s="346" t="s">
        <v>35</v>
      </c>
      <c r="E134" s="348">
        <f t="shared" si="2"/>
        <v>4.9999999999954525E-2</v>
      </c>
      <c r="F134" s="344" t="s">
        <v>319</v>
      </c>
    </row>
    <row r="135" spans="1:6" ht="14.5">
      <c r="A135" s="340">
        <v>131</v>
      </c>
      <c r="B135" s="341">
        <v>604.20799999999997</v>
      </c>
      <c r="C135" s="341">
        <v>604.5</v>
      </c>
      <c r="D135" s="346" t="s">
        <v>142</v>
      </c>
      <c r="E135" s="348">
        <f t="shared" si="2"/>
        <v>0.29200000000003001</v>
      </c>
      <c r="F135" s="344" t="s">
        <v>319</v>
      </c>
    </row>
    <row r="136" spans="1:6" ht="14.5">
      <c r="A136" s="340">
        <v>132</v>
      </c>
      <c r="B136" s="341">
        <v>604.54999999999995</v>
      </c>
      <c r="C136" s="341">
        <v>604.55999999999995</v>
      </c>
      <c r="D136" s="346" t="s">
        <v>35</v>
      </c>
      <c r="E136" s="348">
        <f t="shared" si="2"/>
        <v>9.9999999999909051E-3</v>
      </c>
      <c r="F136" s="344" t="s">
        <v>319</v>
      </c>
    </row>
    <row r="137" spans="1:6" ht="14.5">
      <c r="A137" s="340">
        <v>133</v>
      </c>
      <c r="B137" s="341">
        <v>604.6</v>
      </c>
      <c r="C137" s="341">
        <v>604.79999999999995</v>
      </c>
      <c r="D137" s="346" t="s">
        <v>142</v>
      </c>
      <c r="E137" s="348">
        <f t="shared" si="2"/>
        <v>0.19999999999993179</v>
      </c>
      <c r="F137" s="344" t="s">
        <v>319</v>
      </c>
    </row>
    <row r="138" spans="1:6" ht="14.5">
      <c r="A138" s="340">
        <v>134</v>
      </c>
      <c r="B138" s="341">
        <v>604.75599999999997</v>
      </c>
      <c r="C138" s="341">
        <v>604.76800000000003</v>
      </c>
      <c r="D138" s="346" t="s">
        <v>35</v>
      </c>
      <c r="E138" s="348">
        <f t="shared" si="2"/>
        <v>1.2000000000057298E-2</v>
      </c>
      <c r="F138" s="344" t="s">
        <v>319</v>
      </c>
    </row>
    <row r="139" spans="1:6" ht="14.5">
      <c r="A139" s="340">
        <v>135</v>
      </c>
      <c r="B139" s="341">
        <v>605.01599999999996</v>
      </c>
      <c r="C139" s="341">
        <v>605.1</v>
      </c>
      <c r="D139" s="346" t="s">
        <v>35</v>
      </c>
      <c r="E139" s="348">
        <f t="shared" si="2"/>
        <v>8.4000000000060027E-2</v>
      </c>
      <c r="F139" s="344" t="s">
        <v>319</v>
      </c>
    </row>
    <row r="140" spans="1:6" ht="14.5">
      <c r="A140" s="340">
        <v>136</v>
      </c>
      <c r="B140" s="341">
        <v>605.5</v>
      </c>
      <c r="C140" s="341">
        <v>606.25</v>
      </c>
      <c r="D140" s="346" t="s">
        <v>142</v>
      </c>
      <c r="E140" s="348">
        <f t="shared" si="2"/>
        <v>0.75</v>
      </c>
      <c r="F140" s="344" t="s">
        <v>319</v>
      </c>
    </row>
    <row r="141" spans="1:6" ht="14.5">
      <c r="A141" s="340">
        <v>137</v>
      </c>
      <c r="B141" s="341">
        <v>605.5</v>
      </c>
      <c r="C141" s="341">
        <v>605.65</v>
      </c>
      <c r="D141" s="346" t="s">
        <v>35</v>
      </c>
      <c r="E141" s="348">
        <f t="shared" si="2"/>
        <v>0.14999999999997726</v>
      </c>
      <c r="F141" s="344" t="s">
        <v>319</v>
      </c>
    </row>
    <row r="142" spans="1:6" ht="14.5">
      <c r="A142" s="340">
        <v>138</v>
      </c>
      <c r="B142" s="341">
        <v>605.50599999999997</v>
      </c>
      <c r="C142" s="341">
        <v>605.54999999999995</v>
      </c>
      <c r="D142" s="346" t="s">
        <v>142</v>
      </c>
      <c r="E142" s="348">
        <f t="shared" si="2"/>
        <v>4.399999999998272E-2</v>
      </c>
      <c r="F142" s="344" t="s">
        <v>319</v>
      </c>
    </row>
    <row r="143" spans="1:6" ht="14.5">
      <c r="A143" s="340">
        <v>139</v>
      </c>
      <c r="B143" s="341">
        <v>606.79999999999995</v>
      </c>
      <c r="C143" s="341">
        <v>607</v>
      </c>
      <c r="D143" s="346" t="s">
        <v>142</v>
      </c>
      <c r="E143" s="348">
        <f t="shared" si="2"/>
        <v>0.20000000000004547</v>
      </c>
      <c r="F143" s="344" t="s">
        <v>319</v>
      </c>
    </row>
    <row r="144" spans="1:6" ht="14.5">
      <c r="A144" s="340">
        <v>140</v>
      </c>
      <c r="B144" s="341">
        <v>606.79999999999995</v>
      </c>
      <c r="C144" s="341">
        <v>606.85</v>
      </c>
      <c r="D144" s="346" t="s">
        <v>35</v>
      </c>
      <c r="E144" s="348">
        <f t="shared" si="2"/>
        <v>5.0000000000068212E-2</v>
      </c>
      <c r="F144" s="344" t="s">
        <v>319</v>
      </c>
    </row>
    <row r="145" spans="1:6" ht="14.5">
      <c r="A145" s="340">
        <v>141</v>
      </c>
      <c r="B145" s="341">
        <v>607.65</v>
      </c>
      <c r="C145" s="341">
        <v>607.75</v>
      </c>
      <c r="D145" s="346" t="s">
        <v>140</v>
      </c>
      <c r="E145" s="348">
        <f>(C145-B145)*2</f>
        <v>0.20000000000004547</v>
      </c>
      <c r="F145" s="344" t="s">
        <v>319</v>
      </c>
    </row>
    <row r="146" spans="1:6" ht="14.5">
      <c r="A146" s="340">
        <v>142</v>
      </c>
      <c r="B146" s="341">
        <v>607.75</v>
      </c>
      <c r="C146" s="341">
        <v>607.774</v>
      </c>
      <c r="D146" s="346" t="s">
        <v>142</v>
      </c>
      <c r="E146" s="348">
        <f t="shared" ref="E146:E173" si="3">C146-B146</f>
        <v>2.4000000000000909E-2</v>
      </c>
      <c r="F146" s="344" t="s">
        <v>319</v>
      </c>
    </row>
    <row r="147" spans="1:6" ht="14.5">
      <c r="A147" s="340">
        <v>143</v>
      </c>
      <c r="B147" s="341">
        <v>607.75</v>
      </c>
      <c r="C147" s="341">
        <v>607.88199999999995</v>
      </c>
      <c r="D147" s="346" t="s">
        <v>142</v>
      </c>
      <c r="E147" s="348">
        <f t="shared" si="3"/>
        <v>0.13199999999994816</v>
      </c>
      <c r="F147" s="344" t="s">
        <v>319</v>
      </c>
    </row>
    <row r="148" spans="1:6" ht="14.5">
      <c r="A148" s="340">
        <v>144</v>
      </c>
      <c r="B148" s="341">
        <v>613.04999999999995</v>
      </c>
      <c r="C148" s="341">
        <v>613.15</v>
      </c>
      <c r="D148" s="346" t="s">
        <v>142</v>
      </c>
      <c r="E148" s="348">
        <f t="shared" si="3"/>
        <v>0.10000000000002274</v>
      </c>
      <c r="F148" s="344" t="s">
        <v>319</v>
      </c>
    </row>
    <row r="149" spans="1:6" ht="14.5">
      <c r="A149" s="340">
        <v>145</v>
      </c>
      <c r="B149" s="341">
        <v>614.20000000000005</v>
      </c>
      <c r="C149" s="341">
        <v>614.4</v>
      </c>
      <c r="D149" s="346" t="s">
        <v>142</v>
      </c>
      <c r="E149" s="348">
        <f t="shared" si="3"/>
        <v>0.19999999999993179</v>
      </c>
      <c r="F149" s="344" t="s">
        <v>319</v>
      </c>
    </row>
    <row r="150" spans="1:6" ht="14.5">
      <c r="A150" s="340">
        <v>146</v>
      </c>
      <c r="B150" s="341">
        <v>619.70000000000005</v>
      </c>
      <c r="C150" s="341">
        <v>619.79</v>
      </c>
      <c r="D150" s="346" t="s">
        <v>142</v>
      </c>
      <c r="E150" s="348">
        <f t="shared" si="3"/>
        <v>8.9999999999918145E-2</v>
      </c>
      <c r="F150" s="344" t="s">
        <v>319</v>
      </c>
    </row>
    <row r="151" spans="1:6" ht="14.5">
      <c r="A151" s="340">
        <v>147</v>
      </c>
      <c r="B151" s="341">
        <v>623.34799999999996</v>
      </c>
      <c r="C151" s="341">
        <v>623.35</v>
      </c>
      <c r="D151" s="346" t="s">
        <v>142</v>
      </c>
      <c r="E151" s="348">
        <f t="shared" si="3"/>
        <v>2.0000000000663931E-3</v>
      </c>
      <c r="F151" s="344" t="s">
        <v>319</v>
      </c>
    </row>
    <row r="152" spans="1:6" ht="14.5">
      <c r="A152" s="340">
        <v>148</v>
      </c>
      <c r="B152" s="341">
        <v>631.71600000000001</v>
      </c>
      <c r="C152" s="341">
        <v>631.75</v>
      </c>
      <c r="D152" s="346" t="s">
        <v>142</v>
      </c>
      <c r="E152" s="348">
        <f t="shared" si="3"/>
        <v>3.3999999999991815E-2</v>
      </c>
      <c r="F152" s="344" t="s">
        <v>319</v>
      </c>
    </row>
    <row r="153" spans="1:6" ht="14.5">
      <c r="A153" s="340">
        <v>149</v>
      </c>
      <c r="B153" s="341">
        <v>632.70000000000005</v>
      </c>
      <c r="C153" s="341">
        <v>632.79999999999995</v>
      </c>
      <c r="D153" s="346" t="s">
        <v>35</v>
      </c>
      <c r="E153" s="348">
        <f t="shared" si="3"/>
        <v>9.9999999999909051E-2</v>
      </c>
      <c r="F153" s="344" t="s">
        <v>319</v>
      </c>
    </row>
    <row r="154" spans="1:6" ht="14.5">
      <c r="A154" s="340">
        <v>150</v>
      </c>
      <c r="B154" s="341">
        <v>632.94799999999998</v>
      </c>
      <c r="C154" s="341">
        <v>633</v>
      </c>
      <c r="D154" s="346" t="s">
        <v>142</v>
      </c>
      <c r="E154" s="348">
        <f t="shared" si="3"/>
        <v>5.2000000000020918E-2</v>
      </c>
      <c r="F154" s="344" t="s">
        <v>319</v>
      </c>
    </row>
    <row r="155" spans="1:6" ht="14.5">
      <c r="A155" s="340">
        <v>151</v>
      </c>
      <c r="B155" s="341">
        <v>635.55999999999995</v>
      </c>
      <c r="C155" s="341">
        <v>635.572</v>
      </c>
      <c r="D155" s="346" t="s">
        <v>320</v>
      </c>
      <c r="E155" s="348">
        <f t="shared" si="3"/>
        <v>1.2000000000057298E-2</v>
      </c>
      <c r="F155" s="344" t="s">
        <v>319</v>
      </c>
    </row>
    <row r="156" spans="1:6" ht="14.5">
      <c r="A156" s="340">
        <v>152</v>
      </c>
      <c r="B156" s="341">
        <v>639.21</v>
      </c>
      <c r="C156" s="341">
        <v>639.22</v>
      </c>
      <c r="D156" s="346" t="s">
        <v>35</v>
      </c>
      <c r="E156" s="348">
        <f t="shared" si="3"/>
        <v>9.9999999999909051E-3</v>
      </c>
      <c r="F156" s="344" t="s">
        <v>319</v>
      </c>
    </row>
    <row r="157" spans="1:6" ht="14.5">
      <c r="A157" s="340">
        <v>153</v>
      </c>
      <c r="B157" s="341">
        <v>646.4</v>
      </c>
      <c r="C157" s="341">
        <v>646.45000000000005</v>
      </c>
      <c r="D157" s="346" t="s">
        <v>35</v>
      </c>
      <c r="E157" s="348">
        <f t="shared" si="3"/>
        <v>5.0000000000068212E-2</v>
      </c>
      <c r="F157" s="344" t="s">
        <v>319</v>
      </c>
    </row>
    <row r="158" spans="1:6" ht="14.5">
      <c r="A158" s="340">
        <v>154</v>
      </c>
      <c r="B158" s="341">
        <v>655.35</v>
      </c>
      <c r="C158" s="341">
        <v>655.41399999999999</v>
      </c>
      <c r="D158" s="346" t="s">
        <v>31</v>
      </c>
      <c r="E158" s="348">
        <f t="shared" si="3"/>
        <v>6.399999999996453E-2</v>
      </c>
      <c r="F158" s="344" t="s">
        <v>319</v>
      </c>
    </row>
    <row r="159" spans="1:6" ht="14.5">
      <c r="A159" s="340">
        <v>155</v>
      </c>
      <c r="B159" s="341">
        <v>655.42399999999998</v>
      </c>
      <c r="C159" s="341">
        <v>655.47</v>
      </c>
      <c r="D159" s="346" t="s">
        <v>31</v>
      </c>
      <c r="E159" s="348">
        <f t="shared" si="3"/>
        <v>4.6000000000049113E-2</v>
      </c>
      <c r="F159" s="344" t="s">
        <v>319</v>
      </c>
    </row>
    <row r="160" spans="1:6" ht="14.5">
      <c r="A160" s="340">
        <v>156</v>
      </c>
      <c r="B160" s="341">
        <v>655.51400000000001</v>
      </c>
      <c r="C160" s="341">
        <v>655.55</v>
      </c>
      <c r="D160" s="346" t="s">
        <v>35</v>
      </c>
      <c r="E160" s="348">
        <f t="shared" si="3"/>
        <v>3.5999999999944521E-2</v>
      </c>
      <c r="F160" s="344" t="s">
        <v>319</v>
      </c>
    </row>
    <row r="161" spans="1:6" ht="14.5">
      <c r="A161" s="340">
        <v>157</v>
      </c>
      <c r="B161" s="341">
        <v>661.2</v>
      </c>
      <c r="C161" s="341">
        <v>661.26400000000001</v>
      </c>
      <c r="D161" s="346" t="s">
        <v>31</v>
      </c>
      <c r="E161" s="348">
        <f t="shared" si="3"/>
        <v>6.399999999996453E-2</v>
      </c>
      <c r="F161" s="344" t="s">
        <v>319</v>
      </c>
    </row>
    <row r="162" spans="1:6" ht="14.5">
      <c r="A162" s="340">
        <v>158</v>
      </c>
      <c r="B162" s="341">
        <v>664.27</v>
      </c>
      <c r="C162" s="341">
        <v>664.52</v>
      </c>
      <c r="D162" s="346" t="s">
        <v>31</v>
      </c>
      <c r="E162" s="348">
        <f t="shared" si="3"/>
        <v>0.25</v>
      </c>
      <c r="F162" s="344" t="s">
        <v>319</v>
      </c>
    </row>
    <row r="163" spans="1:6" ht="14.5">
      <c r="A163" s="340">
        <v>159</v>
      </c>
      <c r="B163" s="341">
        <v>664.55</v>
      </c>
      <c r="C163" s="341">
        <v>664.65</v>
      </c>
      <c r="D163" s="346" t="s">
        <v>142</v>
      </c>
      <c r="E163" s="348">
        <f t="shared" si="3"/>
        <v>0.10000000000002274</v>
      </c>
      <c r="F163" s="344" t="s">
        <v>319</v>
      </c>
    </row>
    <row r="164" spans="1:6" ht="14.5">
      <c r="A164" s="340">
        <v>160</v>
      </c>
      <c r="B164" s="341">
        <v>664.9</v>
      </c>
      <c r="C164" s="341">
        <v>665.05</v>
      </c>
      <c r="D164" s="346" t="s">
        <v>35</v>
      </c>
      <c r="E164" s="348">
        <f t="shared" si="3"/>
        <v>0.14999999999997726</v>
      </c>
      <c r="F164" s="344" t="s">
        <v>319</v>
      </c>
    </row>
    <row r="165" spans="1:6" ht="14.5">
      <c r="A165" s="340">
        <v>161</v>
      </c>
      <c r="B165" s="341">
        <v>666.4</v>
      </c>
      <c r="C165" s="341">
        <v>666.65</v>
      </c>
      <c r="D165" s="346" t="s">
        <v>35</v>
      </c>
      <c r="E165" s="348">
        <f t="shared" si="3"/>
        <v>0.25</v>
      </c>
      <c r="F165" s="344" t="s">
        <v>319</v>
      </c>
    </row>
    <row r="166" spans="1:6" ht="14.5">
      <c r="A166" s="340">
        <v>162</v>
      </c>
      <c r="B166" s="341">
        <v>668.2</v>
      </c>
      <c r="C166" s="341">
        <v>668.35</v>
      </c>
      <c r="D166" s="346" t="s">
        <v>142</v>
      </c>
      <c r="E166" s="348">
        <f t="shared" si="3"/>
        <v>0.14999999999997726</v>
      </c>
      <c r="F166" s="344" t="s">
        <v>319</v>
      </c>
    </row>
    <row r="167" spans="1:6" ht="14.5">
      <c r="A167" s="340">
        <v>163</v>
      </c>
      <c r="B167" s="341">
        <v>669.00199999999995</v>
      </c>
      <c r="C167" s="341">
        <v>669.08</v>
      </c>
      <c r="D167" s="346" t="s">
        <v>31</v>
      </c>
      <c r="E167" s="348">
        <f t="shared" si="3"/>
        <v>7.8000000000088221E-2</v>
      </c>
      <c r="F167" s="344" t="s">
        <v>319</v>
      </c>
    </row>
    <row r="168" spans="1:6" ht="14.5">
      <c r="A168" s="340">
        <v>164</v>
      </c>
      <c r="B168" s="341">
        <v>670.25</v>
      </c>
      <c r="C168" s="341">
        <v>670.4</v>
      </c>
      <c r="D168" s="346" t="s">
        <v>31</v>
      </c>
      <c r="E168" s="348">
        <f t="shared" si="3"/>
        <v>0.14999999999997726</v>
      </c>
      <c r="F168" s="344" t="s">
        <v>319</v>
      </c>
    </row>
    <row r="169" spans="1:6" ht="14.5">
      <c r="A169" s="340">
        <v>165</v>
      </c>
      <c r="B169" s="341">
        <v>670.55200000000002</v>
      </c>
      <c r="C169" s="341">
        <v>670.6</v>
      </c>
      <c r="D169" s="346" t="s">
        <v>35</v>
      </c>
      <c r="E169" s="348">
        <f t="shared" si="3"/>
        <v>4.8000000000001819E-2</v>
      </c>
      <c r="F169" s="344" t="s">
        <v>319</v>
      </c>
    </row>
    <row r="170" spans="1:6" ht="14.5">
      <c r="A170" s="340">
        <v>166</v>
      </c>
      <c r="B170" s="341">
        <v>670.56</v>
      </c>
      <c r="C170" s="341">
        <v>670.6</v>
      </c>
      <c r="D170" s="346" t="s">
        <v>31</v>
      </c>
      <c r="E170" s="348">
        <f t="shared" si="3"/>
        <v>4.0000000000077307E-2</v>
      </c>
      <c r="F170" s="344" t="s">
        <v>319</v>
      </c>
    </row>
    <row r="171" spans="1:6" ht="14.5">
      <c r="A171" s="340">
        <v>167</v>
      </c>
      <c r="B171" s="341">
        <v>672</v>
      </c>
      <c r="C171" s="341">
        <v>672.2</v>
      </c>
      <c r="D171" s="346" t="s">
        <v>142</v>
      </c>
      <c r="E171" s="348">
        <f t="shared" si="3"/>
        <v>0.20000000000004547</v>
      </c>
      <c r="F171" s="344" t="s">
        <v>319</v>
      </c>
    </row>
    <row r="172" spans="1:6" ht="14.5">
      <c r="A172" s="340">
        <v>168</v>
      </c>
      <c r="B172" s="341">
        <v>676.75</v>
      </c>
      <c r="C172" s="341">
        <v>677</v>
      </c>
      <c r="D172" s="346" t="s">
        <v>321</v>
      </c>
      <c r="E172" s="348">
        <f t="shared" si="3"/>
        <v>0.25</v>
      </c>
      <c r="F172" s="344" t="s">
        <v>319</v>
      </c>
    </row>
    <row r="173" spans="1:6" ht="14.5">
      <c r="A173" s="340">
        <v>169</v>
      </c>
      <c r="B173" s="341">
        <v>676.8</v>
      </c>
      <c r="C173" s="341">
        <v>676.9</v>
      </c>
      <c r="D173" s="346" t="s">
        <v>322</v>
      </c>
      <c r="E173" s="348">
        <f t="shared" si="3"/>
        <v>0.10000000000002274</v>
      </c>
      <c r="F173" s="344" t="s">
        <v>319</v>
      </c>
    </row>
    <row r="174" spans="1:6" ht="14.5">
      <c r="A174" s="340">
        <v>170</v>
      </c>
      <c r="B174" s="341">
        <v>621.63</v>
      </c>
      <c r="C174" s="341">
        <v>621.70000000000005</v>
      </c>
      <c r="D174" s="346" t="s">
        <v>31</v>
      </c>
      <c r="E174" s="348">
        <f>-(C174-B174)</f>
        <v>-7.0000000000050022E-2</v>
      </c>
      <c r="F174" s="344" t="s">
        <v>319</v>
      </c>
    </row>
    <row r="175" spans="1:6" ht="14.5">
      <c r="A175" s="340">
        <v>171</v>
      </c>
      <c r="B175" s="341">
        <v>605.50599999999997</v>
      </c>
      <c r="C175" s="341">
        <v>605.54999999999995</v>
      </c>
      <c r="D175" s="346" t="s">
        <v>142</v>
      </c>
      <c r="E175" s="348">
        <f>-(C175-B175)</f>
        <v>-4.399999999998272E-2</v>
      </c>
      <c r="F175" s="344" t="s">
        <v>319</v>
      </c>
    </row>
    <row r="176" spans="1:6" ht="14.5">
      <c r="A176" s="340">
        <v>172</v>
      </c>
      <c r="B176" s="341">
        <v>607.75</v>
      </c>
      <c r="C176" s="341">
        <v>607.774</v>
      </c>
      <c r="D176" s="346" t="s">
        <v>142</v>
      </c>
      <c r="E176" s="348">
        <f>-(C176-B176)</f>
        <v>-2.4000000000000909E-2</v>
      </c>
      <c r="F176" s="344" t="s">
        <v>319</v>
      </c>
    </row>
    <row r="177" spans="1:6" ht="14.5">
      <c r="A177" s="340">
        <v>173</v>
      </c>
      <c r="B177" s="341">
        <v>614.20000000000005</v>
      </c>
      <c r="C177" s="341">
        <v>614.35</v>
      </c>
      <c r="D177" s="346" t="s">
        <v>142</v>
      </c>
      <c r="E177" s="348">
        <f>-(C177-B177)</f>
        <v>-0.14999999999997726</v>
      </c>
      <c r="F177" s="344" t="s">
        <v>319</v>
      </c>
    </row>
    <row r="178" spans="1:6" ht="14.5">
      <c r="A178" s="340">
        <v>174</v>
      </c>
      <c r="B178" s="341">
        <v>664.55</v>
      </c>
      <c r="C178" s="341">
        <v>664.6</v>
      </c>
      <c r="D178" s="346" t="s">
        <v>142</v>
      </c>
      <c r="E178" s="348">
        <f>-(C178-B178)</f>
        <v>-5.0000000000068212E-2</v>
      </c>
      <c r="F178" s="344" t="s">
        <v>319</v>
      </c>
    </row>
    <row r="179" spans="1:6">
      <c r="E179" s="353">
        <f>SUM(E5:E178)</f>
        <v>29.434000000000424</v>
      </c>
    </row>
    <row r="181" spans="1:6">
      <c r="C181" s="349" t="s">
        <v>148</v>
      </c>
      <c r="D181" s="350">
        <v>32.659999999999997</v>
      </c>
    </row>
    <row r="182" spans="1:6">
      <c r="C182" s="349" t="s">
        <v>316</v>
      </c>
      <c r="D182" s="351">
        <f>E179</f>
        <v>29.434000000000424</v>
      </c>
    </row>
    <row r="183" spans="1:6">
      <c r="C183" s="349" t="s">
        <v>317</v>
      </c>
      <c r="D183" s="352">
        <f>D181-D182</f>
        <v>3.2259999999995728</v>
      </c>
    </row>
  </sheetData>
  <mergeCells count="6">
    <mergeCell ref="A2:F2"/>
    <mergeCell ref="A3:A4"/>
    <mergeCell ref="B3:C3"/>
    <mergeCell ref="D3:D4"/>
    <mergeCell ref="E3:E4"/>
    <mergeCell ref="F3:F4"/>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46A77-E638-46F5-A990-3978C0CA7FB5}">
  <dimension ref="E2:K29"/>
  <sheetViews>
    <sheetView topLeftCell="A4" workbookViewId="0">
      <selection activeCell="H20" sqref="H20"/>
    </sheetView>
  </sheetViews>
  <sheetFormatPr defaultRowHeight="14.5"/>
  <sheetData>
    <row r="2" spans="5:11">
      <c r="E2" s="607" t="s">
        <v>145</v>
      </c>
      <c r="F2" s="607"/>
      <c r="G2" s="607"/>
      <c r="H2" s="607"/>
      <c r="I2" s="607"/>
      <c r="J2" s="607"/>
      <c r="K2" s="607"/>
    </row>
    <row r="3" spans="5:11">
      <c r="E3" s="608" t="s">
        <v>136</v>
      </c>
      <c r="F3" s="608" t="s">
        <v>69</v>
      </c>
      <c r="G3" s="608"/>
      <c r="H3" s="608" t="s">
        <v>70</v>
      </c>
      <c r="I3" s="609" t="s">
        <v>137</v>
      </c>
      <c r="J3" s="608" t="s">
        <v>17</v>
      </c>
      <c r="K3" s="610" t="s">
        <v>5</v>
      </c>
    </row>
    <row r="4" spans="5:11">
      <c r="E4" s="608"/>
      <c r="F4" s="159" t="s">
        <v>28</v>
      </c>
      <c r="G4" s="159" t="s">
        <v>29</v>
      </c>
      <c r="H4" s="608"/>
      <c r="I4" s="609"/>
      <c r="J4" s="608"/>
      <c r="K4" s="610"/>
    </row>
    <row r="5" spans="5:11">
      <c r="E5" s="119">
        <v>1</v>
      </c>
      <c r="F5" s="120">
        <v>636.9</v>
      </c>
      <c r="G5" s="120">
        <v>636.904</v>
      </c>
      <c r="H5" s="164">
        <f>(G5-F5)*1000</f>
        <v>4.0000000000190994</v>
      </c>
      <c r="I5" s="119" t="s">
        <v>139</v>
      </c>
      <c r="J5" s="119" t="s">
        <v>31</v>
      </c>
      <c r="K5" s="119"/>
    </row>
    <row r="6" spans="5:11">
      <c r="E6" s="119">
        <v>2</v>
      </c>
      <c r="F6" s="120">
        <v>647.20000000000005</v>
      </c>
      <c r="G6" s="120">
        <v>647.20299999999997</v>
      </c>
      <c r="H6" s="164">
        <f t="shared" ref="H6:H19" si="0">(G6-F6)*1000</f>
        <v>2.9999999999290594</v>
      </c>
      <c r="I6" s="119" t="s">
        <v>139</v>
      </c>
      <c r="J6" s="119" t="s">
        <v>31</v>
      </c>
      <c r="K6" s="119"/>
    </row>
    <row r="7" spans="5:11">
      <c r="E7" s="119">
        <v>3</v>
      </c>
      <c r="F7" s="120">
        <v>666.55</v>
      </c>
      <c r="G7" s="120">
        <v>666.58</v>
      </c>
      <c r="H7" s="164">
        <f t="shared" si="0"/>
        <v>30.000000000086402</v>
      </c>
      <c r="I7" s="119" t="s">
        <v>139</v>
      </c>
      <c r="J7" s="119" t="s">
        <v>31</v>
      </c>
      <c r="K7" s="119"/>
    </row>
    <row r="8" spans="5:11">
      <c r="E8" s="119">
        <v>4</v>
      </c>
      <c r="F8" s="120">
        <v>666.68</v>
      </c>
      <c r="G8" s="120">
        <v>666.68600000000004</v>
      </c>
      <c r="H8" s="164">
        <f t="shared" si="0"/>
        <v>6.0000000000854925</v>
      </c>
      <c r="I8" s="119" t="s">
        <v>139</v>
      </c>
      <c r="J8" s="119" t="s">
        <v>31</v>
      </c>
      <c r="K8" s="119"/>
    </row>
    <row r="9" spans="5:11">
      <c r="E9" s="119">
        <v>5</v>
      </c>
      <c r="F9" s="120">
        <v>674</v>
      </c>
      <c r="G9" s="120">
        <v>674.00599999999997</v>
      </c>
      <c r="H9" s="164">
        <f t="shared" si="0"/>
        <v>5.9999999999718057</v>
      </c>
      <c r="I9" s="119" t="s">
        <v>139</v>
      </c>
      <c r="J9" s="119" t="s">
        <v>31</v>
      </c>
      <c r="K9" s="119"/>
    </row>
    <row r="10" spans="5:11">
      <c r="E10" s="119">
        <v>6</v>
      </c>
      <c r="F10" s="120">
        <v>674.05</v>
      </c>
      <c r="G10" s="120">
        <v>674.06</v>
      </c>
      <c r="H10" s="164">
        <f t="shared" si="0"/>
        <v>9.9999999999909051</v>
      </c>
      <c r="I10" s="119" t="s">
        <v>139</v>
      </c>
      <c r="J10" s="119" t="s">
        <v>31</v>
      </c>
      <c r="K10" s="119"/>
    </row>
    <row r="11" spans="5:11">
      <c r="E11" s="119">
        <v>7</v>
      </c>
      <c r="F11" s="120">
        <v>676.75</v>
      </c>
      <c r="G11" s="120">
        <v>676.75900000000001</v>
      </c>
      <c r="H11" s="164">
        <f t="shared" si="0"/>
        <v>9.0000000000145519</v>
      </c>
      <c r="I11" s="119" t="s">
        <v>139</v>
      </c>
      <c r="J11" s="119" t="s">
        <v>31</v>
      </c>
      <c r="K11" s="119"/>
    </row>
    <row r="12" spans="5:11">
      <c r="E12" s="119">
        <v>8</v>
      </c>
      <c r="F12" s="120">
        <v>676.82</v>
      </c>
      <c r="G12" s="120">
        <v>676.82899999999995</v>
      </c>
      <c r="H12" s="164">
        <f t="shared" si="0"/>
        <v>8.9999999999008651</v>
      </c>
      <c r="I12" s="119" t="s">
        <v>139</v>
      </c>
      <c r="J12" s="119" t="s">
        <v>31</v>
      </c>
      <c r="K12" s="119"/>
    </row>
    <row r="13" spans="5:11">
      <c r="E13" s="119">
        <v>9</v>
      </c>
      <c r="F13" s="120">
        <v>671.1</v>
      </c>
      <c r="G13" s="120">
        <v>671.10299999999995</v>
      </c>
      <c r="H13" s="164">
        <f t="shared" si="0"/>
        <v>2.9999999999290594</v>
      </c>
      <c r="I13" s="119" t="s">
        <v>139</v>
      </c>
      <c r="J13" s="119" t="s">
        <v>35</v>
      </c>
      <c r="K13" s="119"/>
    </row>
    <row r="14" spans="5:11">
      <c r="E14" s="119">
        <v>10</v>
      </c>
      <c r="F14" s="120">
        <v>648.70000000000005</v>
      </c>
      <c r="G14" s="120">
        <v>648.75</v>
      </c>
      <c r="H14" s="164">
        <f t="shared" si="0"/>
        <v>49.999999999954525</v>
      </c>
      <c r="I14" s="119" t="s">
        <v>139</v>
      </c>
      <c r="J14" s="119" t="s">
        <v>35</v>
      </c>
      <c r="K14" s="119"/>
    </row>
    <row r="15" spans="5:11">
      <c r="E15" s="119">
        <v>11</v>
      </c>
      <c r="F15" s="120">
        <v>638</v>
      </c>
      <c r="G15" s="120">
        <v>638.02</v>
      </c>
      <c r="H15" s="164">
        <f t="shared" si="0"/>
        <v>19.99999999998181</v>
      </c>
      <c r="I15" s="119" t="s">
        <v>139</v>
      </c>
      <c r="J15" s="119" t="s">
        <v>35</v>
      </c>
      <c r="K15" s="119"/>
    </row>
    <row r="16" spans="5:11">
      <c r="E16" s="119">
        <v>12</v>
      </c>
      <c r="F16" s="120">
        <v>637.79999999999995</v>
      </c>
      <c r="G16" s="120">
        <v>637.82500000000005</v>
      </c>
      <c r="H16" s="164">
        <f t="shared" si="0"/>
        <v>25.000000000090949</v>
      </c>
      <c r="I16" s="119" t="s">
        <v>139</v>
      </c>
      <c r="J16" s="119" t="s">
        <v>35</v>
      </c>
      <c r="K16" s="119"/>
    </row>
    <row r="17" spans="5:11">
      <c r="E17" s="119">
        <v>13</v>
      </c>
      <c r="F17" s="120">
        <v>637.57000000000005</v>
      </c>
      <c r="G17" s="120">
        <v>637.57600000000002</v>
      </c>
      <c r="H17" s="164">
        <f t="shared" si="0"/>
        <v>5.9999999999718057</v>
      </c>
      <c r="I17" s="119" t="s">
        <v>139</v>
      </c>
      <c r="J17" s="119" t="s">
        <v>35</v>
      </c>
      <c r="K17" s="119"/>
    </row>
    <row r="18" spans="5:11">
      <c r="E18" s="119">
        <v>14</v>
      </c>
      <c r="F18" s="120">
        <v>617.04999999999995</v>
      </c>
      <c r="G18" s="120">
        <v>617.05600000000004</v>
      </c>
      <c r="H18" s="164">
        <f t="shared" si="0"/>
        <v>6.0000000000854925</v>
      </c>
      <c r="I18" s="119" t="s">
        <v>139</v>
      </c>
      <c r="J18" s="119" t="s">
        <v>35</v>
      </c>
      <c r="K18" s="119"/>
    </row>
    <row r="19" spans="5:11">
      <c r="E19" s="119">
        <v>15</v>
      </c>
      <c r="F19" s="120">
        <v>605.38</v>
      </c>
      <c r="G19" s="120">
        <v>605.38499999999999</v>
      </c>
      <c r="H19" s="164">
        <f t="shared" si="0"/>
        <v>4.9999999999954525</v>
      </c>
      <c r="I19" s="119" t="s">
        <v>139</v>
      </c>
      <c r="J19" s="119" t="s">
        <v>35</v>
      </c>
      <c r="K19" s="119"/>
    </row>
    <row r="20" spans="5:11">
      <c r="E20" s="119"/>
      <c r="F20" s="606" t="s">
        <v>146</v>
      </c>
      <c r="G20" s="606"/>
      <c r="H20" s="165">
        <f>SUM(H5:H19)</f>
        <v>192.00000000000728</v>
      </c>
      <c r="I20" s="119"/>
      <c r="J20" s="119"/>
      <c r="K20" s="119"/>
    </row>
    <row r="21" spans="5:11">
      <c r="E21" s="163"/>
      <c r="F21" s="166"/>
      <c r="G21" s="166"/>
      <c r="H21" s="167"/>
      <c r="I21" s="163"/>
      <c r="J21" s="163"/>
      <c r="K21" s="163"/>
    </row>
    <row r="22" spans="5:11">
      <c r="E22" s="163"/>
      <c r="F22" s="166"/>
      <c r="G22" s="166"/>
      <c r="H22" s="167"/>
      <c r="I22" s="163"/>
      <c r="J22" s="163"/>
      <c r="K22" s="163"/>
    </row>
    <row r="23" spans="5:11">
      <c r="E23" s="163"/>
      <c r="F23" s="166"/>
      <c r="G23" s="166"/>
      <c r="H23" s="163"/>
      <c r="I23" s="163"/>
      <c r="J23" s="163"/>
      <c r="K23" s="163"/>
    </row>
    <row r="24" spans="5:11">
      <c r="E24" s="163"/>
      <c r="F24" s="166"/>
      <c r="G24" s="166"/>
      <c r="H24" s="163"/>
      <c r="I24" s="163"/>
      <c r="J24" s="163"/>
      <c r="K24" s="163"/>
    </row>
    <row r="25" spans="5:11">
      <c r="E25" s="163"/>
      <c r="F25" s="166"/>
      <c r="G25" s="166"/>
      <c r="H25" s="163"/>
      <c r="I25" s="163"/>
      <c r="J25" s="163"/>
      <c r="K25" s="163"/>
    </row>
    <row r="26" spans="5:11">
      <c r="E26" s="163"/>
      <c r="F26" s="166"/>
      <c r="G26" s="166"/>
      <c r="H26" s="163"/>
      <c r="I26" s="163"/>
      <c r="J26" s="163"/>
      <c r="K26" s="163"/>
    </row>
    <row r="27" spans="5:11">
      <c r="E27" s="163"/>
      <c r="F27" s="166"/>
      <c r="G27" s="166"/>
      <c r="H27" s="163"/>
      <c r="I27" s="163"/>
      <c r="J27" s="163"/>
      <c r="K27" s="163"/>
    </row>
    <row r="28" spans="5:11">
      <c r="E28" s="163"/>
      <c r="F28" s="163"/>
      <c r="G28" s="163"/>
      <c r="H28" s="163"/>
      <c r="I28" s="163"/>
      <c r="J28" s="163"/>
      <c r="K28" s="163"/>
    </row>
    <row r="29" spans="5:11">
      <c r="E29" s="163"/>
      <c r="F29" s="163"/>
      <c r="G29" s="163"/>
      <c r="H29" s="163"/>
      <c r="I29" s="163"/>
      <c r="J29" s="163"/>
      <c r="K29" s="163"/>
    </row>
  </sheetData>
  <mergeCells count="8">
    <mergeCell ref="F20:G20"/>
    <mergeCell ref="E2:K2"/>
    <mergeCell ref="E3:E4"/>
    <mergeCell ref="F3:G3"/>
    <mergeCell ref="H3:H4"/>
    <mergeCell ref="I3:I4"/>
    <mergeCell ref="J3:J4"/>
    <mergeCell ref="K3:K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3C0DC-5DBB-4C95-AE64-D5F1D90A1281}">
  <dimension ref="B2:H75"/>
  <sheetViews>
    <sheetView topLeftCell="A58" workbookViewId="0">
      <selection activeCell="M63" sqref="M63"/>
    </sheetView>
  </sheetViews>
  <sheetFormatPr defaultRowHeight="14.5"/>
  <cols>
    <col min="5" max="5" width="8.1796875" bestFit="1" customWidth="1"/>
    <col min="8" max="8" width="12.90625" customWidth="1"/>
  </cols>
  <sheetData>
    <row r="2" spans="2:8">
      <c r="B2" s="610" t="s">
        <v>135</v>
      </c>
      <c r="C2" s="610"/>
      <c r="D2" s="610"/>
      <c r="E2" s="610"/>
      <c r="F2" s="610"/>
      <c r="G2" s="610"/>
      <c r="H2" s="610"/>
    </row>
    <row r="3" spans="2:8">
      <c r="B3" s="608" t="s">
        <v>136</v>
      </c>
      <c r="C3" s="608" t="s">
        <v>69</v>
      </c>
      <c r="D3" s="608"/>
      <c r="E3" s="609" t="s">
        <v>137</v>
      </c>
      <c r="F3" s="608" t="s">
        <v>17</v>
      </c>
      <c r="G3" s="608" t="s">
        <v>138</v>
      </c>
      <c r="H3" s="610" t="s">
        <v>5</v>
      </c>
    </row>
    <row r="4" spans="2:8">
      <c r="B4" s="608"/>
      <c r="C4" s="159" t="s">
        <v>28</v>
      </c>
      <c r="D4" s="159" t="s">
        <v>29</v>
      </c>
      <c r="E4" s="609"/>
      <c r="F4" s="608"/>
      <c r="G4" s="608"/>
      <c r="H4" s="610"/>
    </row>
    <row r="5" spans="2:8">
      <c r="B5" s="160">
        <v>1</v>
      </c>
      <c r="C5" s="161">
        <v>605.4</v>
      </c>
      <c r="D5" s="160"/>
      <c r="E5" s="162" t="s">
        <v>139</v>
      </c>
      <c r="F5" s="160" t="s">
        <v>35</v>
      </c>
      <c r="G5" s="160">
        <v>1</v>
      </c>
      <c r="H5" s="158"/>
    </row>
    <row r="6" spans="2:8">
      <c r="B6" s="160">
        <v>2</v>
      </c>
      <c r="C6" s="120">
        <v>605.79999999999995</v>
      </c>
      <c r="D6" s="120"/>
      <c r="E6" s="119" t="s">
        <v>139</v>
      </c>
      <c r="F6" s="119" t="s">
        <v>31</v>
      </c>
      <c r="G6" s="119">
        <v>1</v>
      </c>
      <c r="H6" s="119"/>
    </row>
    <row r="7" spans="2:8">
      <c r="B7" s="160">
        <v>3</v>
      </c>
      <c r="C7" s="120">
        <v>606.79999999999995</v>
      </c>
      <c r="D7" s="120"/>
      <c r="E7" s="119" t="s">
        <v>139</v>
      </c>
      <c r="F7" s="119" t="s">
        <v>35</v>
      </c>
      <c r="G7" s="119">
        <v>1</v>
      </c>
      <c r="H7" s="119"/>
    </row>
    <row r="8" spans="2:8">
      <c r="B8" s="160">
        <v>4</v>
      </c>
      <c r="C8" s="120">
        <v>609.9</v>
      </c>
      <c r="D8" s="120"/>
      <c r="E8" s="119" t="s">
        <v>139</v>
      </c>
      <c r="F8" s="119" t="s">
        <v>140</v>
      </c>
      <c r="G8" s="119">
        <v>2</v>
      </c>
      <c r="H8" s="119"/>
    </row>
    <row r="9" spans="2:8">
      <c r="B9" s="160">
        <v>5</v>
      </c>
      <c r="C9" s="120">
        <v>615.15</v>
      </c>
      <c r="D9" s="120"/>
      <c r="E9" s="119" t="s">
        <v>141</v>
      </c>
      <c r="F9" s="119" t="s">
        <v>31</v>
      </c>
      <c r="G9" s="119">
        <v>1</v>
      </c>
      <c r="H9" s="119"/>
    </row>
    <row r="10" spans="2:8">
      <c r="B10" s="160">
        <v>6</v>
      </c>
      <c r="C10" s="120">
        <v>617</v>
      </c>
      <c r="D10" s="120"/>
      <c r="E10" s="119" t="s">
        <v>142</v>
      </c>
      <c r="F10" s="119"/>
      <c r="G10" s="119">
        <v>1</v>
      </c>
      <c r="H10" s="119"/>
    </row>
    <row r="11" spans="2:8">
      <c r="B11" s="160">
        <v>7</v>
      </c>
      <c r="C11" s="120">
        <v>618.1</v>
      </c>
      <c r="D11" s="120"/>
      <c r="E11" s="119" t="s">
        <v>139</v>
      </c>
      <c r="F11" s="119" t="s">
        <v>35</v>
      </c>
      <c r="G11" s="119">
        <v>1</v>
      </c>
      <c r="H11" s="119"/>
    </row>
    <row r="12" spans="2:8">
      <c r="B12" s="160">
        <v>8</v>
      </c>
      <c r="C12" s="120">
        <v>620.75</v>
      </c>
      <c r="D12" s="120"/>
      <c r="E12" s="119" t="s">
        <v>141</v>
      </c>
      <c r="F12" s="119" t="s">
        <v>31</v>
      </c>
      <c r="G12" s="119">
        <v>1</v>
      </c>
      <c r="H12" s="119"/>
    </row>
    <row r="13" spans="2:8">
      <c r="B13" s="160">
        <v>9</v>
      </c>
      <c r="C13" s="120">
        <v>622.29999999999995</v>
      </c>
      <c r="D13" s="120"/>
      <c r="E13" s="119" t="s">
        <v>141</v>
      </c>
      <c r="F13" s="119" t="s">
        <v>140</v>
      </c>
      <c r="G13" s="119">
        <v>2</v>
      </c>
      <c r="H13" s="119"/>
    </row>
    <row r="14" spans="2:8">
      <c r="B14" s="160">
        <v>10</v>
      </c>
      <c r="C14" s="120">
        <v>624.04999999999995</v>
      </c>
      <c r="D14" s="120"/>
      <c r="E14" s="119" t="s">
        <v>141</v>
      </c>
      <c r="F14" s="119" t="s">
        <v>35</v>
      </c>
      <c r="G14" s="119">
        <v>1</v>
      </c>
      <c r="H14" s="119"/>
    </row>
    <row r="15" spans="2:8">
      <c r="B15" s="160">
        <v>11</v>
      </c>
      <c r="C15" s="120">
        <v>625.79999999999995</v>
      </c>
      <c r="D15" s="120"/>
      <c r="E15" s="119" t="s">
        <v>141</v>
      </c>
      <c r="F15" s="119" t="s">
        <v>140</v>
      </c>
      <c r="G15" s="119">
        <v>2</v>
      </c>
      <c r="H15" s="119"/>
    </row>
    <row r="16" spans="2:8">
      <c r="B16" s="160">
        <v>12</v>
      </c>
      <c r="C16" s="120">
        <v>629.20000000000005</v>
      </c>
      <c r="D16" s="120"/>
      <c r="E16" s="119" t="s">
        <v>141</v>
      </c>
      <c r="F16" s="119" t="s">
        <v>35</v>
      </c>
      <c r="G16" s="119">
        <v>1</v>
      </c>
      <c r="H16" s="119"/>
    </row>
    <row r="17" spans="2:8">
      <c r="B17" s="160">
        <v>13</v>
      </c>
      <c r="C17" s="120">
        <v>629.20000000000005</v>
      </c>
      <c r="D17" s="120"/>
      <c r="E17" s="119" t="s">
        <v>139</v>
      </c>
      <c r="F17" s="119" t="s">
        <v>31</v>
      </c>
      <c r="G17" s="119">
        <v>1</v>
      </c>
      <c r="H17" s="119"/>
    </row>
    <row r="18" spans="2:8">
      <c r="B18" s="160">
        <v>14</v>
      </c>
      <c r="C18" s="120">
        <v>630.1</v>
      </c>
      <c r="D18" s="120"/>
      <c r="E18" s="119" t="s">
        <v>139</v>
      </c>
      <c r="F18" s="119" t="s">
        <v>140</v>
      </c>
      <c r="G18" s="119">
        <v>2</v>
      </c>
      <c r="H18" s="119"/>
    </row>
    <row r="19" spans="2:8">
      <c r="B19" s="160">
        <v>15</v>
      </c>
      <c r="C19" s="120">
        <v>631.20000000000005</v>
      </c>
      <c r="D19" s="120"/>
      <c r="E19" s="119" t="s">
        <v>142</v>
      </c>
      <c r="F19" s="119"/>
      <c r="G19" s="119">
        <v>1</v>
      </c>
      <c r="H19" s="119"/>
    </row>
    <row r="20" spans="2:8">
      <c r="B20" s="160">
        <v>16</v>
      </c>
      <c r="C20" s="120">
        <v>633.6</v>
      </c>
      <c r="D20" s="120"/>
      <c r="E20" s="119" t="s">
        <v>141</v>
      </c>
      <c r="F20" s="119" t="s">
        <v>31</v>
      </c>
      <c r="G20" s="119">
        <v>1</v>
      </c>
      <c r="H20" s="119"/>
    </row>
    <row r="21" spans="2:8">
      <c r="B21" s="160">
        <v>17</v>
      </c>
      <c r="C21" s="120">
        <v>635.1</v>
      </c>
      <c r="D21" s="120"/>
      <c r="E21" s="119" t="s">
        <v>142</v>
      </c>
      <c r="F21" s="119"/>
      <c r="G21" s="119">
        <v>1</v>
      </c>
      <c r="H21" s="119"/>
    </row>
    <row r="22" spans="2:8">
      <c r="B22" s="160">
        <v>18</v>
      </c>
      <c r="C22" s="120">
        <v>635.45000000000005</v>
      </c>
      <c r="D22" s="120"/>
      <c r="E22" s="119" t="s">
        <v>139</v>
      </c>
      <c r="F22" s="119" t="s">
        <v>140</v>
      </c>
      <c r="G22" s="119">
        <v>2</v>
      </c>
      <c r="H22" s="119"/>
    </row>
    <row r="23" spans="2:8">
      <c r="B23" s="160">
        <v>19</v>
      </c>
      <c r="C23" s="120">
        <v>636.02</v>
      </c>
      <c r="D23" s="120"/>
      <c r="E23" s="119" t="s">
        <v>141</v>
      </c>
      <c r="F23" s="119" t="s">
        <v>35</v>
      </c>
      <c r="G23" s="119">
        <v>1</v>
      </c>
      <c r="H23" s="119"/>
    </row>
    <row r="24" spans="2:8">
      <c r="B24" s="160">
        <v>20</v>
      </c>
      <c r="C24" s="120">
        <v>636.54999999999995</v>
      </c>
      <c r="D24" s="120"/>
      <c r="E24" s="119" t="s">
        <v>139</v>
      </c>
      <c r="F24" s="119" t="s">
        <v>140</v>
      </c>
      <c r="G24" s="119">
        <v>2</v>
      </c>
      <c r="H24" s="119"/>
    </row>
    <row r="25" spans="2:8">
      <c r="B25" s="160">
        <v>21</v>
      </c>
      <c r="C25" s="120">
        <v>636.9</v>
      </c>
      <c r="D25" s="120"/>
      <c r="E25" s="119" t="s">
        <v>139</v>
      </c>
      <c r="F25" s="119" t="s">
        <v>140</v>
      </c>
      <c r="G25" s="119">
        <v>2</v>
      </c>
      <c r="H25" s="119"/>
    </row>
    <row r="26" spans="2:8">
      <c r="B26" s="160">
        <v>22</v>
      </c>
      <c r="C26" s="120">
        <v>638</v>
      </c>
      <c r="D26" s="120"/>
      <c r="E26" s="119" t="s">
        <v>139</v>
      </c>
      <c r="F26" s="119" t="s">
        <v>31</v>
      </c>
      <c r="G26" s="119">
        <v>1</v>
      </c>
      <c r="H26" s="119"/>
    </row>
    <row r="27" spans="2:8">
      <c r="B27" s="160">
        <v>23</v>
      </c>
      <c r="C27" s="120">
        <v>638</v>
      </c>
      <c r="D27" s="120"/>
      <c r="E27" s="119" t="s">
        <v>139</v>
      </c>
      <c r="F27" s="119" t="s">
        <v>35</v>
      </c>
      <c r="G27" s="119">
        <v>1</v>
      </c>
      <c r="H27" s="119"/>
    </row>
    <row r="28" spans="2:8">
      <c r="B28" s="160">
        <v>24</v>
      </c>
      <c r="C28" s="120">
        <v>638.1</v>
      </c>
      <c r="D28" s="120"/>
      <c r="E28" s="119" t="s">
        <v>142</v>
      </c>
      <c r="F28" s="119"/>
      <c r="G28" s="119">
        <v>1</v>
      </c>
      <c r="H28" s="119"/>
    </row>
    <row r="29" spans="2:8">
      <c r="B29" s="160">
        <v>25</v>
      </c>
      <c r="C29" s="120">
        <v>638.1</v>
      </c>
      <c r="D29" s="120"/>
      <c r="E29" s="119" t="s">
        <v>141</v>
      </c>
      <c r="F29" s="119" t="s">
        <v>35</v>
      </c>
      <c r="G29" s="119">
        <v>1</v>
      </c>
      <c r="H29" s="119"/>
    </row>
    <row r="30" spans="2:8">
      <c r="B30" s="160">
        <v>26</v>
      </c>
      <c r="C30" s="120">
        <v>640.15</v>
      </c>
      <c r="D30" s="120"/>
      <c r="E30" s="119" t="s">
        <v>139</v>
      </c>
      <c r="F30" s="119" t="s">
        <v>31</v>
      </c>
      <c r="G30" s="119">
        <v>1</v>
      </c>
      <c r="H30" s="119"/>
    </row>
    <row r="31" spans="2:8">
      <c r="B31" s="160">
        <v>27</v>
      </c>
      <c r="C31" s="120">
        <v>640.58000000000004</v>
      </c>
      <c r="D31" s="120"/>
      <c r="E31" s="119" t="s">
        <v>142</v>
      </c>
      <c r="F31" s="119" t="s">
        <v>140</v>
      </c>
      <c r="G31" s="119">
        <v>2</v>
      </c>
      <c r="H31" s="119"/>
    </row>
    <row r="32" spans="2:8">
      <c r="B32" s="160">
        <v>28</v>
      </c>
      <c r="C32" s="120">
        <v>641.25</v>
      </c>
      <c r="D32" s="120"/>
      <c r="E32" s="119" t="s">
        <v>142</v>
      </c>
      <c r="F32" s="119" t="s">
        <v>140</v>
      </c>
      <c r="G32" s="119">
        <v>2</v>
      </c>
      <c r="H32" s="119"/>
    </row>
    <row r="33" spans="2:8">
      <c r="B33" s="160">
        <v>29</v>
      </c>
      <c r="C33" s="120">
        <v>643.1</v>
      </c>
      <c r="D33" s="120"/>
      <c r="E33" s="119" t="s">
        <v>142</v>
      </c>
      <c r="F33" s="119" t="s">
        <v>140</v>
      </c>
      <c r="G33" s="119">
        <v>2</v>
      </c>
      <c r="H33" s="119"/>
    </row>
    <row r="34" spans="2:8">
      <c r="B34" s="160">
        <v>30</v>
      </c>
      <c r="C34" s="120">
        <v>646.78</v>
      </c>
      <c r="D34" s="120"/>
      <c r="E34" s="119" t="s">
        <v>139</v>
      </c>
      <c r="F34" s="119" t="s">
        <v>31</v>
      </c>
      <c r="G34" s="119">
        <v>1</v>
      </c>
      <c r="H34" s="119"/>
    </row>
    <row r="35" spans="2:8">
      <c r="B35" s="160">
        <v>31</v>
      </c>
      <c r="C35" s="120">
        <v>647.1</v>
      </c>
      <c r="D35" s="120"/>
      <c r="E35" s="119" t="s">
        <v>142</v>
      </c>
      <c r="F35" s="119"/>
      <c r="G35" s="119">
        <v>2</v>
      </c>
      <c r="H35" s="119"/>
    </row>
    <row r="36" spans="2:8">
      <c r="B36" s="160">
        <v>32</v>
      </c>
      <c r="C36" s="120">
        <v>647.54999999999995</v>
      </c>
      <c r="D36" s="120"/>
      <c r="E36" s="119" t="s">
        <v>139</v>
      </c>
      <c r="F36" s="119" t="s">
        <v>35</v>
      </c>
      <c r="G36" s="119">
        <v>1</v>
      </c>
      <c r="H36" s="119"/>
    </row>
    <row r="37" spans="2:8">
      <c r="B37" s="160">
        <v>33</v>
      </c>
      <c r="C37" s="120">
        <v>647.20000000000005</v>
      </c>
      <c r="D37" s="120"/>
      <c r="E37" s="119" t="s">
        <v>139</v>
      </c>
      <c r="F37" s="119" t="s">
        <v>31</v>
      </c>
      <c r="G37" s="119">
        <v>1</v>
      </c>
      <c r="H37" s="119"/>
    </row>
    <row r="38" spans="2:8">
      <c r="B38" s="160">
        <v>34</v>
      </c>
      <c r="C38" s="120">
        <v>647.70000000000005</v>
      </c>
      <c r="D38" s="119"/>
      <c r="E38" s="119" t="s">
        <v>139</v>
      </c>
      <c r="F38" s="119" t="s">
        <v>31</v>
      </c>
      <c r="G38" s="119">
        <v>1</v>
      </c>
      <c r="H38" s="119"/>
    </row>
    <row r="39" spans="2:8">
      <c r="B39" s="160">
        <v>35</v>
      </c>
      <c r="C39" s="120">
        <v>649.4</v>
      </c>
      <c r="D39" s="119"/>
      <c r="E39" s="119" t="s">
        <v>139</v>
      </c>
      <c r="F39" s="119" t="s">
        <v>35</v>
      </c>
      <c r="G39" s="119">
        <v>1</v>
      </c>
      <c r="H39" s="119"/>
    </row>
    <row r="40" spans="2:8">
      <c r="B40" s="160">
        <v>36</v>
      </c>
      <c r="C40" s="120">
        <v>650.70000000000005</v>
      </c>
      <c r="D40" s="119"/>
      <c r="E40" s="119" t="s">
        <v>139</v>
      </c>
      <c r="F40" s="119" t="s">
        <v>35</v>
      </c>
      <c r="G40" s="119">
        <v>1</v>
      </c>
      <c r="H40" s="119"/>
    </row>
    <row r="41" spans="2:8">
      <c r="B41" s="160">
        <v>37</v>
      </c>
      <c r="C41" s="120">
        <v>650.95000000000005</v>
      </c>
      <c r="D41" s="119"/>
      <c r="E41" s="119" t="s">
        <v>142</v>
      </c>
      <c r="F41" s="119" t="s">
        <v>140</v>
      </c>
      <c r="G41" s="119">
        <v>2</v>
      </c>
      <c r="H41" s="119"/>
    </row>
    <row r="42" spans="2:8">
      <c r="B42" s="160">
        <v>38</v>
      </c>
      <c r="C42" s="120">
        <v>650.98</v>
      </c>
      <c r="D42" s="119"/>
      <c r="E42" s="119" t="s">
        <v>139</v>
      </c>
      <c r="F42" s="119" t="s">
        <v>35</v>
      </c>
      <c r="G42" s="119">
        <v>1</v>
      </c>
      <c r="H42" s="119"/>
    </row>
    <row r="43" spans="2:8">
      <c r="B43" s="160">
        <v>39</v>
      </c>
      <c r="C43" s="120">
        <v>651.78</v>
      </c>
      <c r="D43" s="119"/>
      <c r="E43" s="119" t="s">
        <v>139</v>
      </c>
      <c r="F43" s="119" t="s">
        <v>35</v>
      </c>
      <c r="G43" s="119">
        <v>1</v>
      </c>
      <c r="H43" s="119"/>
    </row>
    <row r="44" spans="2:8">
      <c r="B44" s="160">
        <v>40</v>
      </c>
      <c r="C44" s="120">
        <v>652.38</v>
      </c>
      <c r="D44" s="119"/>
      <c r="E44" s="119" t="s">
        <v>139</v>
      </c>
      <c r="F44" s="119" t="s">
        <v>35</v>
      </c>
      <c r="G44" s="119">
        <v>1</v>
      </c>
      <c r="H44" s="119"/>
    </row>
    <row r="45" spans="2:8">
      <c r="B45" s="160">
        <v>41</v>
      </c>
      <c r="C45" s="120">
        <v>652.79999999999995</v>
      </c>
      <c r="D45" s="119"/>
      <c r="E45" s="119" t="s">
        <v>142</v>
      </c>
      <c r="F45" s="119"/>
      <c r="G45" s="119">
        <v>1</v>
      </c>
      <c r="H45" s="119"/>
    </row>
    <row r="46" spans="2:8">
      <c r="B46" s="160">
        <v>42</v>
      </c>
      <c r="C46" s="120">
        <v>655.35</v>
      </c>
      <c r="D46" s="119"/>
      <c r="E46" s="119" t="s">
        <v>142</v>
      </c>
      <c r="F46" s="119"/>
      <c r="G46" s="119">
        <v>1</v>
      </c>
      <c r="H46" s="119"/>
    </row>
    <row r="47" spans="2:8">
      <c r="B47" s="160">
        <v>43</v>
      </c>
      <c r="C47" s="120">
        <v>656.7</v>
      </c>
      <c r="D47" s="119"/>
      <c r="E47" s="119" t="s">
        <v>139</v>
      </c>
      <c r="F47" s="119" t="s">
        <v>31</v>
      </c>
      <c r="G47" s="119">
        <v>1</v>
      </c>
      <c r="H47" s="119" t="s">
        <v>143</v>
      </c>
    </row>
    <row r="48" spans="2:8">
      <c r="B48" s="160">
        <v>44</v>
      </c>
      <c r="C48" s="120">
        <v>657</v>
      </c>
      <c r="D48" s="119"/>
      <c r="E48" s="119" t="s">
        <v>139</v>
      </c>
      <c r="F48" s="119" t="s">
        <v>35</v>
      </c>
      <c r="G48" s="119">
        <v>1</v>
      </c>
      <c r="H48" s="119" t="s">
        <v>143</v>
      </c>
    </row>
    <row r="49" spans="2:8">
      <c r="B49" s="160">
        <v>45</v>
      </c>
      <c r="C49" s="120">
        <v>657.3</v>
      </c>
      <c r="D49" s="119"/>
      <c r="E49" s="119" t="s">
        <v>142</v>
      </c>
      <c r="F49" s="119"/>
      <c r="G49" s="119">
        <v>1</v>
      </c>
      <c r="H49" s="119"/>
    </row>
    <row r="50" spans="2:8">
      <c r="B50" s="160">
        <v>46</v>
      </c>
      <c r="C50" s="120">
        <v>658.35</v>
      </c>
      <c r="D50" s="119"/>
      <c r="E50" s="119" t="s">
        <v>139</v>
      </c>
      <c r="F50" s="119" t="s">
        <v>140</v>
      </c>
      <c r="G50" s="119">
        <v>2</v>
      </c>
      <c r="H50" s="119"/>
    </row>
    <row r="51" spans="2:8">
      <c r="B51" s="160">
        <v>47</v>
      </c>
      <c r="C51" s="120">
        <v>658.8</v>
      </c>
      <c r="D51" s="119"/>
      <c r="E51" s="119" t="s">
        <v>139</v>
      </c>
      <c r="F51" s="119" t="s">
        <v>140</v>
      </c>
      <c r="G51" s="119">
        <v>2</v>
      </c>
      <c r="H51" s="119"/>
    </row>
    <row r="52" spans="2:8">
      <c r="B52" s="160">
        <v>48</v>
      </c>
      <c r="C52" s="120">
        <v>659.6</v>
      </c>
      <c r="D52" s="119"/>
      <c r="E52" s="119" t="s">
        <v>139</v>
      </c>
      <c r="F52" s="119" t="s">
        <v>140</v>
      </c>
      <c r="G52" s="119">
        <v>2</v>
      </c>
      <c r="H52" s="119"/>
    </row>
    <row r="53" spans="2:8">
      <c r="B53" s="160">
        <v>49</v>
      </c>
      <c r="C53" s="120">
        <v>660</v>
      </c>
      <c r="D53" s="119"/>
      <c r="E53" s="119" t="s">
        <v>139</v>
      </c>
      <c r="F53" s="119" t="s">
        <v>35</v>
      </c>
      <c r="G53" s="119">
        <v>1</v>
      </c>
      <c r="H53" s="119"/>
    </row>
    <row r="54" spans="2:8">
      <c r="B54" s="160">
        <v>50</v>
      </c>
      <c r="C54" s="120">
        <v>659.8</v>
      </c>
      <c r="D54" s="119"/>
      <c r="E54" s="119" t="s">
        <v>139</v>
      </c>
      <c r="F54" s="119" t="s">
        <v>35</v>
      </c>
      <c r="G54" s="119">
        <v>1</v>
      </c>
      <c r="H54" s="119"/>
    </row>
    <row r="55" spans="2:8">
      <c r="B55" s="160">
        <v>51</v>
      </c>
      <c r="C55" s="120">
        <v>660.7</v>
      </c>
      <c r="D55" s="119"/>
      <c r="E55" s="119" t="s">
        <v>142</v>
      </c>
      <c r="F55" s="119"/>
      <c r="G55" s="119">
        <v>1</v>
      </c>
      <c r="H55" s="119"/>
    </row>
    <row r="56" spans="2:8">
      <c r="B56" s="160">
        <v>52</v>
      </c>
      <c r="C56" s="120">
        <v>660.7</v>
      </c>
      <c r="D56" s="119"/>
      <c r="E56" s="119" t="s">
        <v>139</v>
      </c>
      <c r="F56" s="119" t="s">
        <v>35</v>
      </c>
      <c r="G56" s="119">
        <v>1</v>
      </c>
      <c r="H56" s="119"/>
    </row>
    <row r="57" spans="2:8">
      <c r="B57" s="160">
        <v>53</v>
      </c>
      <c r="C57" s="120">
        <v>660.9</v>
      </c>
      <c r="D57" s="119"/>
      <c r="E57" s="119" t="s">
        <v>139</v>
      </c>
      <c r="F57" s="119" t="s">
        <v>35</v>
      </c>
      <c r="G57" s="119">
        <v>1</v>
      </c>
      <c r="H57" s="119"/>
    </row>
    <row r="58" spans="2:8">
      <c r="B58" s="160">
        <v>54</v>
      </c>
      <c r="C58" s="120">
        <v>662.8</v>
      </c>
      <c r="D58" s="119"/>
      <c r="E58" s="119" t="s">
        <v>142</v>
      </c>
      <c r="F58" s="119"/>
      <c r="G58" s="119">
        <v>2</v>
      </c>
      <c r="H58" s="119"/>
    </row>
    <row r="59" spans="2:8">
      <c r="B59" s="160">
        <v>55</v>
      </c>
      <c r="C59" s="120">
        <v>664.7</v>
      </c>
      <c r="D59" s="119"/>
      <c r="E59" s="119" t="s">
        <v>142</v>
      </c>
      <c r="F59" s="119"/>
      <c r="G59" s="119">
        <v>2</v>
      </c>
      <c r="H59" s="119"/>
    </row>
    <row r="60" spans="2:8">
      <c r="B60" s="160">
        <v>56</v>
      </c>
      <c r="C60" s="120">
        <v>666.3</v>
      </c>
      <c r="D60" s="119"/>
      <c r="E60" s="119" t="s">
        <v>142</v>
      </c>
      <c r="F60" s="119"/>
      <c r="G60" s="119">
        <v>1</v>
      </c>
      <c r="H60" s="119"/>
    </row>
    <row r="61" spans="2:8">
      <c r="B61" s="160">
        <v>57</v>
      </c>
      <c r="C61" s="120">
        <v>666.55</v>
      </c>
      <c r="D61" s="119"/>
      <c r="E61" s="119" t="s">
        <v>139</v>
      </c>
      <c r="F61" s="119" t="s">
        <v>31</v>
      </c>
      <c r="G61" s="119">
        <v>1</v>
      </c>
      <c r="H61" s="119"/>
    </row>
    <row r="62" spans="2:8">
      <c r="B62" s="160">
        <v>58</v>
      </c>
      <c r="C62" s="120">
        <v>668.4</v>
      </c>
      <c r="D62" s="119"/>
      <c r="E62" s="119" t="s">
        <v>142</v>
      </c>
      <c r="F62" s="119"/>
      <c r="G62" s="119">
        <v>1</v>
      </c>
      <c r="H62" s="119"/>
    </row>
    <row r="63" spans="2:8">
      <c r="B63" s="160">
        <v>59</v>
      </c>
      <c r="C63" s="120">
        <v>670.05</v>
      </c>
      <c r="D63" s="119"/>
      <c r="E63" s="119" t="s">
        <v>142</v>
      </c>
      <c r="F63" s="119"/>
      <c r="G63" s="119">
        <v>1</v>
      </c>
      <c r="H63" s="119"/>
    </row>
    <row r="64" spans="2:8">
      <c r="B64" s="160">
        <v>60</v>
      </c>
      <c r="C64" s="120">
        <v>670.6</v>
      </c>
      <c r="D64" s="119"/>
      <c r="E64" s="119" t="s">
        <v>142</v>
      </c>
      <c r="F64" s="119"/>
      <c r="G64" s="119">
        <v>1</v>
      </c>
      <c r="H64" s="119"/>
    </row>
    <row r="65" spans="2:8">
      <c r="B65" s="160">
        <v>61</v>
      </c>
      <c r="C65" s="120">
        <v>670.9</v>
      </c>
      <c r="D65" s="119"/>
      <c r="E65" s="119" t="s">
        <v>142</v>
      </c>
      <c r="F65" s="119"/>
      <c r="G65" s="119">
        <v>1</v>
      </c>
      <c r="H65" s="119"/>
    </row>
    <row r="66" spans="2:8">
      <c r="B66" s="160">
        <v>62</v>
      </c>
      <c r="C66" s="120">
        <v>671</v>
      </c>
      <c r="D66" s="119"/>
      <c r="E66" s="119" t="s">
        <v>139</v>
      </c>
      <c r="F66" s="119" t="s">
        <v>31</v>
      </c>
      <c r="G66" s="119">
        <v>1</v>
      </c>
      <c r="H66" s="119"/>
    </row>
    <row r="67" spans="2:8">
      <c r="B67" s="160">
        <v>63</v>
      </c>
      <c r="C67" s="120">
        <v>671.3</v>
      </c>
      <c r="D67" s="119"/>
      <c r="E67" s="119" t="s">
        <v>139</v>
      </c>
      <c r="F67" s="119" t="s">
        <v>31</v>
      </c>
      <c r="G67" s="119">
        <v>1</v>
      </c>
      <c r="H67" s="119"/>
    </row>
    <row r="68" spans="2:8">
      <c r="B68" s="160">
        <v>64</v>
      </c>
      <c r="C68" s="120">
        <v>671.6</v>
      </c>
      <c r="D68" s="119"/>
      <c r="E68" s="119" t="s">
        <v>142</v>
      </c>
      <c r="F68" s="119"/>
      <c r="G68" s="119">
        <v>5</v>
      </c>
      <c r="H68" s="119"/>
    </row>
    <row r="69" spans="2:8">
      <c r="B69" s="160">
        <v>65</v>
      </c>
      <c r="C69" s="120">
        <v>672.8</v>
      </c>
      <c r="D69" s="119"/>
      <c r="E69" s="119" t="s">
        <v>142</v>
      </c>
      <c r="F69" s="119"/>
      <c r="G69" s="119">
        <v>2</v>
      </c>
      <c r="H69" s="119"/>
    </row>
    <row r="70" spans="2:8">
      <c r="B70" s="160">
        <v>66</v>
      </c>
      <c r="C70" s="120">
        <v>675.55</v>
      </c>
      <c r="D70" s="119"/>
      <c r="E70" s="119" t="s">
        <v>142</v>
      </c>
      <c r="F70" s="119"/>
      <c r="G70" s="119">
        <v>4</v>
      </c>
      <c r="H70" s="119"/>
    </row>
    <row r="71" spans="2:8">
      <c r="B71" s="160">
        <v>67</v>
      </c>
      <c r="C71" s="120">
        <v>676.3</v>
      </c>
      <c r="D71" s="119"/>
      <c r="E71" s="119" t="s">
        <v>139</v>
      </c>
      <c r="F71" s="119" t="s">
        <v>35</v>
      </c>
      <c r="G71" s="119">
        <v>1</v>
      </c>
      <c r="H71" s="119"/>
    </row>
    <row r="72" spans="2:8">
      <c r="B72" s="160">
        <v>68</v>
      </c>
      <c r="C72" s="120">
        <v>676.45</v>
      </c>
      <c r="D72" s="119"/>
      <c r="E72" s="119" t="s">
        <v>139</v>
      </c>
      <c r="F72" s="119" t="s">
        <v>31</v>
      </c>
      <c r="G72" s="119">
        <v>1</v>
      </c>
      <c r="H72" s="119"/>
    </row>
    <row r="73" spans="2:8">
      <c r="B73" s="160">
        <v>69</v>
      </c>
      <c r="C73" s="120">
        <v>677</v>
      </c>
      <c r="D73" s="119"/>
      <c r="E73" s="119" t="s">
        <v>139</v>
      </c>
      <c r="F73" s="119" t="s">
        <v>35</v>
      </c>
      <c r="G73" s="119">
        <v>1</v>
      </c>
      <c r="H73" s="119"/>
    </row>
    <row r="74" spans="2:8">
      <c r="B74" s="119"/>
      <c r="C74" s="119"/>
      <c r="D74" s="610" t="s">
        <v>144</v>
      </c>
      <c r="E74" s="610"/>
      <c r="F74" s="610"/>
      <c r="G74" s="158">
        <f>SUM(G5:G73)</f>
        <v>94</v>
      </c>
      <c r="H74" s="119"/>
    </row>
    <row r="75" spans="2:8">
      <c r="B75" s="163"/>
      <c r="C75" s="163"/>
      <c r="D75" s="163"/>
      <c r="E75" s="163"/>
      <c r="F75" s="163"/>
      <c r="G75" s="163"/>
      <c r="H75" s="163"/>
    </row>
  </sheetData>
  <mergeCells count="8">
    <mergeCell ref="D74:F74"/>
    <mergeCell ref="B2:H2"/>
    <mergeCell ref="B3:B4"/>
    <mergeCell ref="C3:D3"/>
    <mergeCell ref="E3:E4"/>
    <mergeCell ref="F3:F4"/>
    <mergeCell ref="G3:G4"/>
    <mergeCell ref="H3:H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CA110-0C47-4EE7-BC37-C27696C5BB6D}">
  <sheetPr>
    <tabColor rgb="FF92D050"/>
    <pageSetUpPr fitToPage="1"/>
  </sheetPr>
  <dimension ref="A1:R25"/>
  <sheetViews>
    <sheetView topLeftCell="B1" zoomScale="73" zoomScaleNormal="90" zoomScaleSheetLayoutView="100" workbookViewId="0">
      <selection activeCell="Q8" sqref="Q8"/>
    </sheetView>
  </sheetViews>
  <sheetFormatPr defaultColWidth="7.90625" defaultRowHeight="20"/>
  <cols>
    <col min="1" max="1" width="6.90625" style="36" bestFit="1" customWidth="1"/>
    <col min="2" max="2" width="36.453125" style="36" customWidth="1"/>
    <col min="3" max="3" width="9.453125" style="36" bestFit="1" customWidth="1"/>
    <col min="4" max="4" width="12.1796875" style="36" customWidth="1"/>
    <col min="5" max="5" width="15.7265625" style="36" customWidth="1"/>
    <col min="6" max="6" width="13.36328125" style="107" bestFit="1" customWidth="1"/>
    <col min="7" max="7" width="28.90625" style="36" bestFit="1" customWidth="1"/>
    <col min="8" max="8" width="7.90625" style="36"/>
    <col min="9" max="9" width="26.1796875" style="36" customWidth="1"/>
    <col min="10" max="10" width="5.453125" style="36" bestFit="1" customWidth="1"/>
    <col min="11" max="11" width="7.90625" style="110"/>
    <col min="12" max="13" width="9.08984375" style="36" customWidth="1"/>
    <col min="14" max="14" width="9.08984375" style="36" bestFit="1" customWidth="1"/>
    <col min="15" max="15" width="9.08984375" style="36" customWidth="1"/>
    <col min="16" max="16" width="10.453125" style="36" customWidth="1"/>
    <col min="17" max="17" width="12.81640625" style="36" customWidth="1"/>
    <col min="18" max="16384" width="7.90625" style="36"/>
  </cols>
  <sheetData>
    <row r="1" spans="1:18" ht="24.65" customHeight="1">
      <c r="A1" s="611" t="s">
        <v>38</v>
      </c>
      <c r="B1" s="612"/>
      <c r="C1" s="612"/>
      <c r="D1" s="612"/>
      <c r="E1" s="612"/>
      <c r="F1" s="612"/>
      <c r="G1" s="613"/>
      <c r="I1" s="614" t="s">
        <v>93</v>
      </c>
      <c r="J1" s="615"/>
      <c r="K1" s="615"/>
      <c r="L1" s="615"/>
      <c r="M1" s="615"/>
      <c r="N1" s="615"/>
      <c r="O1" s="615"/>
      <c r="P1" s="615"/>
      <c r="Q1" s="616"/>
    </row>
    <row r="2" spans="1:18" ht="28.4" customHeight="1">
      <c r="A2" s="617" t="s">
        <v>94</v>
      </c>
      <c r="B2" s="448"/>
      <c r="C2" s="448"/>
      <c r="D2" s="448"/>
      <c r="E2" s="448"/>
      <c r="F2" s="448"/>
      <c r="G2" s="618"/>
      <c r="I2" s="88" t="s">
        <v>95</v>
      </c>
      <c r="J2" s="89" t="s">
        <v>3</v>
      </c>
      <c r="K2" s="89" t="s">
        <v>10</v>
      </c>
      <c r="L2" s="89" t="s">
        <v>96</v>
      </c>
      <c r="M2" s="89" t="s">
        <v>70</v>
      </c>
      <c r="N2" s="89" t="s">
        <v>97</v>
      </c>
      <c r="O2" s="89" t="s">
        <v>6</v>
      </c>
      <c r="P2" s="89" t="s">
        <v>4</v>
      </c>
      <c r="Q2" s="90" t="s">
        <v>98</v>
      </c>
    </row>
    <row r="3" spans="1:18" ht="20.149999999999999" customHeight="1">
      <c r="A3" s="617" t="s">
        <v>40</v>
      </c>
      <c r="B3" s="448" t="s">
        <v>41</v>
      </c>
      <c r="C3" s="448" t="s">
        <v>42</v>
      </c>
      <c r="D3" s="448" t="s">
        <v>17</v>
      </c>
      <c r="E3" s="619" t="s">
        <v>99</v>
      </c>
      <c r="F3" s="619"/>
      <c r="G3" s="618" t="s">
        <v>100</v>
      </c>
      <c r="I3" s="92" t="s">
        <v>101</v>
      </c>
      <c r="J3" s="93" t="s">
        <v>9</v>
      </c>
      <c r="K3" s="94">
        <v>2</v>
      </c>
      <c r="L3" s="93">
        <v>2</v>
      </c>
      <c r="M3" s="93">
        <v>2.5</v>
      </c>
      <c r="N3" s="93">
        <v>0.1</v>
      </c>
      <c r="O3" s="93"/>
      <c r="P3" s="93">
        <f>'Rate Summary'!F16</f>
        <v>6148.5286838899856</v>
      </c>
      <c r="Q3" s="95">
        <f>P3*O3</f>
        <v>0</v>
      </c>
    </row>
    <row r="4" spans="1:18" ht="20.149999999999999" customHeight="1">
      <c r="A4" s="617"/>
      <c r="B4" s="448"/>
      <c r="C4" s="448"/>
      <c r="D4" s="448"/>
      <c r="E4" s="91" t="s">
        <v>45</v>
      </c>
      <c r="F4" s="91" t="s">
        <v>46</v>
      </c>
      <c r="G4" s="618"/>
      <c r="I4" s="92" t="s">
        <v>315</v>
      </c>
      <c r="J4" s="337" t="s">
        <v>9</v>
      </c>
      <c r="K4" s="338">
        <v>1</v>
      </c>
      <c r="L4" s="337">
        <f>2+N3+N3</f>
        <v>2.2000000000000002</v>
      </c>
      <c r="M4" s="337">
        <f>M3</f>
        <v>2.5</v>
      </c>
      <c r="N4" s="93">
        <v>0.1</v>
      </c>
      <c r="O4" s="93">
        <f t="shared" ref="O4" si="0">K4*L4*M4*N4</f>
        <v>0.55000000000000004</v>
      </c>
      <c r="P4" s="93">
        <f>'Rate Summary'!F17</f>
        <v>77549.72993950684</v>
      </c>
      <c r="Q4" s="95">
        <f>P4*O4</f>
        <v>42652.351466728767</v>
      </c>
    </row>
    <row r="5" spans="1:18" ht="20.149999999999999" customHeight="1">
      <c r="A5" s="96">
        <v>1</v>
      </c>
      <c r="B5" s="97" t="s">
        <v>94</v>
      </c>
      <c r="C5" s="97" t="s">
        <v>103</v>
      </c>
      <c r="D5" s="97" t="s">
        <v>35</v>
      </c>
      <c r="E5" s="98">
        <v>1</v>
      </c>
      <c r="F5" s="98"/>
      <c r="G5" s="99" t="s">
        <v>57</v>
      </c>
      <c r="I5" s="92" t="s">
        <v>102</v>
      </c>
      <c r="J5" s="93" t="s">
        <v>9</v>
      </c>
      <c r="K5" s="94">
        <v>2</v>
      </c>
      <c r="L5" s="93">
        <v>1.7</v>
      </c>
      <c r="M5" s="93">
        <v>2.5</v>
      </c>
      <c r="N5" s="93">
        <v>0.1</v>
      </c>
      <c r="O5" s="93"/>
      <c r="P5" s="93">
        <f>P3</f>
        <v>6148.5286838899856</v>
      </c>
      <c r="Q5" s="95">
        <f t="shared" ref="Q5:Q16" si="1">P5*O5</f>
        <v>0</v>
      </c>
    </row>
    <row r="6" spans="1:18" ht="20.149999999999999" customHeight="1" thickBot="1">
      <c r="A6" s="100"/>
      <c r="B6" s="101"/>
      <c r="C6" s="101"/>
      <c r="D6" s="101" t="s">
        <v>105</v>
      </c>
      <c r="E6" s="102">
        <f>SUM(E5)</f>
        <v>1</v>
      </c>
      <c r="F6" s="102">
        <f>SUM(F5)</f>
        <v>0</v>
      </c>
      <c r="G6" s="103"/>
      <c r="I6" s="92" t="s">
        <v>104</v>
      </c>
      <c r="J6" s="93" t="s">
        <v>9</v>
      </c>
      <c r="K6" s="94">
        <v>2</v>
      </c>
      <c r="L6" s="93">
        <v>2</v>
      </c>
      <c r="M6" s="93">
        <v>0.1</v>
      </c>
      <c r="N6" s="93">
        <v>0.1</v>
      </c>
      <c r="O6" s="93"/>
      <c r="P6" s="93">
        <f>'Rate Summary'!F15</f>
        <v>4620.8092725467513</v>
      </c>
      <c r="Q6" s="95">
        <f t="shared" si="1"/>
        <v>0</v>
      </c>
    </row>
    <row r="7" spans="1:18" ht="20.149999999999999" customHeight="1">
      <c r="A7" s="104"/>
      <c r="B7" s="104"/>
      <c r="C7" s="104"/>
      <c r="D7" s="104"/>
      <c r="E7" s="105"/>
      <c r="F7" s="105"/>
      <c r="G7" s="106"/>
      <c r="I7" s="92" t="s">
        <v>106</v>
      </c>
      <c r="J7" s="93" t="s">
        <v>9</v>
      </c>
      <c r="K7" s="94">
        <v>2</v>
      </c>
      <c r="L7" s="93">
        <v>1.7</v>
      </c>
      <c r="M7" s="93">
        <v>0.1</v>
      </c>
      <c r="N7" s="93">
        <v>0.1</v>
      </c>
      <c r="O7" s="93"/>
      <c r="P7" s="93">
        <f>P6</f>
        <v>4620.8092725467513</v>
      </c>
      <c r="Q7" s="95">
        <f t="shared" si="1"/>
        <v>0</v>
      </c>
    </row>
    <row r="8" spans="1:18" ht="20.149999999999999" customHeight="1">
      <c r="A8" s="104"/>
      <c r="B8" s="104"/>
      <c r="C8" s="104"/>
      <c r="D8" s="104"/>
      <c r="E8" s="105"/>
      <c r="F8" s="105"/>
      <c r="G8" s="106"/>
      <c r="I8" s="92" t="s">
        <v>107</v>
      </c>
      <c r="J8" s="93" t="s">
        <v>87</v>
      </c>
      <c r="K8" s="94"/>
      <c r="L8" s="93"/>
      <c r="M8" s="93"/>
      <c r="N8" s="93"/>
      <c r="O8" s="93">
        <f>(O3++O4+O5)/100</f>
        <v>5.5000000000000005E-3</v>
      </c>
      <c r="P8" s="93">
        <f>'Rate Summary'!F17</f>
        <v>77549.72993950684</v>
      </c>
      <c r="Q8" s="95">
        <f t="shared" si="1"/>
        <v>426.52351466728766</v>
      </c>
      <c r="R8" s="36" t="s">
        <v>110</v>
      </c>
    </row>
    <row r="9" spans="1:18" ht="20.149999999999999" customHeight="1">
      <c r="A9" s="104"/>
      <c r="B9" s="104"/>
      <c r="C9" s="104"/>
      <c r="D9" s="104"/>
      <c r="E9" s="105"/>
      <c r="F9" s="105"/>
      <c r="G9" s="106"/>
      <c r="I9" s="92" t="s">
        <v>108</v>
      </c>
      <c r="J9" s="93" t="s">
        <v>109</v>
      </c>
      <c r="K9" s="94">
        <f>M13</f>
        <v>17.8</v>
      </c>
      <c r="L9" s="93"/>
      <c r="M9" s="93"/>
      <c r="N9" s="93"/>
      <c r="O9" s="93"/>
      <c r="P9" s="93">
        <f>500</f>
        <v>500</v>
      </c>
      <c r="Q9" s="95">
        <f t="shared" si="1"/>
        <v>0</v>
      </c>
    </row>
    <row r="10" spans="1:18" ht="20.149999999999999" customHeight="1">
      <c r="A10" s="104"/>
      <c r="B10" s="104"/>
      <c r="C10" s="104"/>
      <c r="D10" s="104"/>
      <c r="E10" s="105"/>
      <c r="F10" s="105"/>
      <c r="G10" s="106"/>
      <c r="I10" s="92" t="s">
        <v>111</v>
      </c>
      <c r="J10" s="93" t="s">
        <v>9</v>
      </c>
      <c r="K10" s="94">
        <v>1</v>
      </c>
      <c r="L10" s="93">
        <v>1.55</v>
      </c>
      <c r="M10" s="93">
        <v>1.55</v>
      </c>
      <c r="N10" s="93">
        <v>0.3</v>
      </c>
      <c r="O10" s="93"/>
      <c r="P10" s="93">
        <f>'Rate Summary'!F21</f>
        <v>405.28490612198942</v>
      </c>
      <c r="Q10" s="95">
        <f t="shared" si="1"/>
        <v>0</v>
      </c>
    </row>
    <row r="11" spans="1:18" ht="20.149999999999999" customHeight="1">
      <c r="A11" s="104"/>
      <c r="B11" s="104"/>
      <c r="C11" s="104"/>
      <c r="D11" s="104"/>
      <c r="E11" s="105"/>
      <c r="F11" s="105"/>
      <c r="G11" s="106"/>
      <c r="I11" s="92" t="s">
        <v>112</v>
      </c>
      <c r="J11" s="93" t="s">
        <v>9</v>
      </c>
      <c r="K11" s="94">
        <v>1</v>
      </c>
      <c r="L11" s="93">
        <v>1.55</v>
      </c>
      <c r="M11" s="93">
        <v>1.55</v>
      </c>
      <c r="N11" s="93">
        <v>0.5</v>
      </c>
      <c r="O11" s="93"/>
      <c r="P11" s="93">
        <v>944.16</v>
      </c>
      <c r="Q11" s="95">
        <f t="shared" si="1"/>
        <v>0</v>
      </c>
    </row>
    <row r="12" spans="1:18">
      <c r="I12" s="92" t="s">
        <v>113</v>
      </c>
      <c r="J12" s="93" t="s">
        <v>9</v>
      </c>
      <c r="K12" s="94">
        <v>1</v>
      </c>
      <c r="L12" s="93">
        <v>1.55</v>
      </c>
      <c r="M12" s="93">
        <v>1.55</v>
      </c>
      <c r="N12" s="93">
        <v>1</v>
      </c>
      <c r="O12" s="93"/>
      <c r="P12" s="93">
        <f>P11</f>
        <v>944.16</v>
      </c>
      <c r="Q12" s="95">
        <f t="shared" si="1"/>
        <v>0</v>
      </c>
    </row>
    <row r="13" spans="1:18">
      <c r="I13" s="92" t="s">
        <v>114</v>
      </c>
      <c r="J13" s="108" t="s">
        <v>109</v>
      </c>
      <c r="K13" s="109">
        <v>1</v>
      </c>
      <c r="L13" s="93"/>
      <c r="M13" s="93">
        <f>1.8+10+5+1</f>
        <v>17.8</v>
      </c>
      <c r="N13" s="93"/>
      <c r="O13" s="93"/>
      <c r="P13" s="93">
        <f>420*2</f>
        <v>840</v>
      </c>
      <c r="Q13" s="95">
        <f t="shared" si="1"/>
        <v>0</v>
      </c>
    </row>
    <row r="14" spans="1:18" ht="35" customHeight="1">
      <c r="H14" s="110"/>
      <c r="I14" s="92" t="s">
        <v>115</v>
      </c>
      <c r="J14" s="108" t="s">
        <v>109</v>
      </c>
      <c r="K14" s="109">
        <v>1</v>
      </c>
      <c r="L14" s="93"/>
      <c r="M14" s="93">
        <f>M13</f>
        <v>17.8</v>
      </c>
      <c r="N14" s="93"/>
      <c r="O14" s="93"/>
      <c r="P14" s="93">
        <f>420*5</f>
        <v>2100</v>
      </c>
      <c r="Q14" s="95">
        <f t="shared" si="1"/>
        <v>0</v>
      </c>
    </row>
    <row r="15" spans="1:18">
      <c r="H15" s="111"/>
      <c r="I15" s="92" t="s">
        <v>116</v>
      </c>
      <c r="J15" s="108" t="s">
        <v>9</v>
      </c>
      <c r="K15" s="109">
        <v>1</v>
      </c>
      <c r="L15" s="93">
        <f>3.14*0.5</f>
        <v>1.57</v>
      </c>
      <c r="M15" s="93">
        <f>M14-1.8</f>
        <v>16</v>
      </c>
      <c r="N15" s="93">
        <f>0.3</f>
        <v>0.3</v>
      </c>
      <c r="O15" s="93"/>
      <c r="P15" s="93">
        <f>P11</f>
        <v>944.16</v>
      </c>
      <c r="Q15" s="95">
        <f t="shared" si="1"/>
        <v>0</v>
      </c>
      <c r="R15" s="36" t="s">
        <v>110</v>
      </c>
    </row>
    <row r="16" spans="1:18" ht="20.5" thickBot="1">
      <c r="H16" s="117"/>
      <c r="I16" s="112" t="s">
        <v>117</v>
      </c>
      <c r="J16" s="113" t="s">
        <v>10</v>
      </c>
      <c r="K16" s="114">
        <v>1</v>
      </c>
      <c r="L16" s="115"/>
      <c r="M16" s="115"/>
      <c r="N16" s="115"/>
      <c r="O16" s="115"/>
      <c r="P16" s="115">
        <v>1000</v>
      </c>
      <c r="Q16" s="116">
        <f t="shared" si="1"/>
        <v>0</v>
      </c>
    </row>
    <row r="17" spans="8:17">
      <c r="H17" s="117"/>
      <c r="Q17" s="118">
        <f>SUM(Q3:Q16)</f>
        <v>43078.874981396053</v>
      </c>
    </row>
    <row r="18" spans="8:17">
      <c r="H18" s="117"/>
    </row>
    <row r="19" spans="8:17">
      <c r="H19" s="110"/>
    </row>
    <row r="20" spans="8:17" ht="35" customHeight="1">
      <c r="H20" s="110"/>
    </row>
    <row r="21" spans="8:17">
      <c r="H21" s="111"/>
    </row>
    <row r="22" spans="8:17">
      <c r="H22" s="117"/>
    </row>
    <row r="23" spans="8:17">
      <c r="H23" s="117"/>
    </row>
    <row r="25" spans="8:17">
      <c r="H25" s="117"/>
    </row>
  </sheetData>
  <mergeCells count="9">
    <mergeCell ref="A1:G1"/>
    <mergeCell ref="I1:Q1"/>
    <mergeCell ref="A2:G2"/>
    <mergeCell ref="A3:A4"/>
    <mergeCell ref="B3:B4"/>
    <mergeCell ref="C3:C4"/>
    <mergeCell ref="D3:D4"/>
    <mergeCell ref="E3:F3"/>
    <mergeCell ref="G3:G4"/>
  </mergeCells>
  <pageMargins left="0.34" right="0.38" top="0.44" bottom="0.43" header="0.31496062992126" footer="0.31496062992126"/>
  <pageSetup paperSize="9" scale="7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Annexure I(Descope) (Sch-H)</vt:lpstr>
      <vt:lpstr>Annexure-IIBOQ(actual balance)</vt:lpstr>
      <vt:lpstr>Rate Summary</vt:lpstr>
      <vt:lpstr>SR Flexible Pavement</vt:lpstr>
      <vt:lpstr>Junctions</vt:lpstr>
      <vt:lpstr>Line drain</vt:lpstr>
      <vt:lpstr>Road marking</vt:lpstr>
      <vt:lpstr>Stud</vt:lpstr>
      <vt:lpstr>BOX culvert, painting </vt:lpstr>
      <vt:lpstr>MBCB</vt:lpstr>
      <vt:lpstr>PGR</vt:lpstr>
      <vt:lpstr>Solar Blinker</vt:lpstr>
      <vt:lpstr>Rain Water Harvesting</vt:lpstr>
      <vt:lpstr>'Annexure I(Descope) (Sch-H)'!Print_Area</vt:lpstr>
      <vt:lpstr>'Annexure-IIBOQ(actual balance)'!Print_Area</vt:lpstr>
      <vt:lpstr>'BOX culvert, painting '!Print_Area</vt:lpstr>
      <vt:lpstr>Junctions!Print_Area</vt:lpstr>
      <vt:lpstr>'Line drain'!Print_Area</vt:lpstr>
      <vt:lpstr>'Rain Water Harvesting'!Print_Area</vt:lpstr>
      <vt:lpstr>'Road marking'!Print_Area</vt:lpstr>
      <vt:lpstr>'SR Flexible Pavement'!Print_Area</vt:lpstr>
      <vt:lpstr>Stud!Print_Area</vt:lpstr>
      <vt:lpstr>'Annexure I(Descope) (Sch-H)'!Print_Titles</vt:lpstr>
      <vt:lpstr>'Annexure-IIBOQ(actual balance)'!Print_Titles</vt:lpstr>
      <vt:lpstr>'Line drain'!Print_Titles</vt:lpstr>
      <vt:lpstr>Stud!Print_Titles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Shreejit Nair</dc:creator>
  <cp:lastModifiedBy>Vinay Jindal</cp:lastModifiedBy>
  <dcterms:created xsi:type="dcterms:W3CDTF">2026-02-21T11:23:31Z</dcterms:created>
  <dcterms:modified xsi:type="dcterms:W3CDTF">2026-09-21T12:35:09Z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W_App_Wid" linkTarget="Prop_CW_App_Wid">
    <vt:lpwstr>#REF!</vt:lpwstr>
  </property>
  <property fmtid="{D5CDD505-2E9C-101B-9397-08002B2CF9AE}" pid="3" name="CW_Wid" linkTarget="Prop_CW_Wid">
    <vt:lpwstr>#REF!</vt:lpwstr>
  </property>
</Properties>
</file>